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eco-ementas\final\"/>
    </mc:Choice>
  </mc:AlternateContent>
  <bookViews>
    <workbookView xWindow="0" yWindow="465" windowWidth="28575" windowHeight="15060" activeTab="3"/>
  </bookViews>
  <sheets>
    <sheet name="bebida" sheetId="12" r:id="rId1"/>
    <sheet name="entrada" sheetId="9" r:id="rId2"/>
    <sheet name="prato principal" sheetId="8" r:id="rId3"/>
    <sheet name="sobremesa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9" i="8" l="1"/>
  <c r="T20" i="8"/>
  <c r="T21" i="8"/>
  <c r="T22" i="8"/>
  <c r="T23" i="8"/>
  <c r="S19" i="8"/>
  <c r="S20" i="8"/>
  <c r="S21" i="8"/>
  <c r="S22" i="8"/>
  <c r="S23" i="8"/>
  <c r="R19" i="8"/>
  <c r="R20" i="8"/>
  <c r="R21" i="8"/>
  <c r="R22" i="8"/>
  <c r="R23" i="8"/>
  <c r="Q19" i="8"/>
  <c r="Q20" i="8"/>
  <c r="Q21" i="8"/>
  <c r="Q22" i="8"/>
  <c r="Q23" i="8"/>
  <c r="P19" i="8"/>
  <c r="P20" i="8"/>
  <c r="P21" i="8"/>
  <c r="P22" i="8"/>
  <c r="P23" i="8"/>
  <c r="O19" i="8"/>
  <c r="O20" i="8"/>
  <c r="O21" i="8"/>
  <c r="O22" i="8"/>
  <c r="O23" i="8"/>
  <c r="N19" i="8"/>
  <c r="N20" i="8"/>
  <c r="N21" i="8"/>
  <c r="N22" i="8"/>
  <c r="N23" i="8"/>
  <c r="M19" i="8"/>
  <c r="M20" i="8"/>
  <c r="M21" i="8"/>
  <c r="M22" i="8"/>
  <c r="M23" i="8"/>
  <c r="T18" i="8"/>
  <c r="S18" i="8"/>
  <c r="R18" i="8"/>
  <c r="Q18" i="8"/>
  <c r="P18" i="8"/>
  <c r="O18" i="8"/>
  <c r="M18" i="8"/>
  <c r="N18" i="8"/>
  <c r="M16" i="8"/>
  <c r="T16" i="8"/>
  <c r="S16" i="8"/>
  <c r="R16" i="8"/>
  <c r="Q16" i="8"/>
  <c r="P16" i="8"/>
  <c r="O16" i="8"/>
  <c r="N16" i="8"/>
  <c r="T11" i="9" l="1"/>
  <c r="S11" i="9"/>
  <c r="R11" i="9"/>
  <c r="Q11" i="9"/>
  <c r="P11" i="9"/>
  <c r="O11" i="9"/>
  <c r="N11" i="9"/>
  <c r="M11" i="9"/>
  <c r="T9" i="12" l="1"/>
  <c r="S9" i="12"/>
  <c r="R9" i="12"/>
  <c r="Q9" i="12"/>
  <c r="P9" i="12"/>
  <c r="O9" i="12"/>
  <c r="N9" i="12"/>
  <c r="M9" i="12"/>
  <c r="T8" i="12"/>
  <c r="S8" i="12"/>
  <c r="R8" i="12"/>
  <c r="Q8" i="12"/>
  <c r="P8" i="12"/>
  <c r="O8" i="12"/>
  <c r="N8" i="12"/>
  <c r="M8" i="12"/>
  <c r="T7" i="12"/>
  <c r="T11" i="12" s="1"/>
  <c r="T14" i="12" s="1"/>
  <c r="S7" i="12"/>
  <c r="S11" i="12" s="1"/>
  <c r="S14" i="12" s="1"/>
  <c r="R7" i="12"/>
  <c r="Q7" i="12"/>
  <c r="P7" i="12"/>
  <c r="P11" i="12" s="1"/>
  <c r="P14" i="12" s="1"/>
  <c r="O7" i="12"/>
  <c r="N7" i="12"/>
  <c r="M7" i="12"/>
  <c r="T25" i="10"/>
  <c r="S25" i="10"/>
  <c r="R25" i="10"/>
  <c r="Q25" i="10"/>
  <c r="P25" i="10"/>
  <c r="O25" i="10"/>
  <c r="N25" i="10"/>
  <c r="M25" i="10"/>
  <c r="T24" i="10"/>
  <c r="S24" i="10"/>
  <c r="R24" i="10"/>
  <c r="Q24" i="10"/>
  <c r="P24" i="10"/>
  <c r="O24" i="10"/>
  <c r="N24" i="10"/>
  <c r="M24" i="10"/>
  <c r="T23" i="10"/>
  <c r="S23" i="10"/>
  <c r="R23" i="10"/>
  <c r="Q23" i="10"/>
  <c r="P23" i="10"/>
  <c r="O23" i="10"/>
  <c r="N23" i="10"/>
  <c r="M23" i="10"/>
  <c r="T22" i="10"/>
  <c r="S22" i="10"/>
  <c r="R22" i="10"/>
  <c r="Q22" i="10"/>
  <c r="P22" i="10"/>
  <c r="O22" i="10"/>
  <c r="N22" i="10"/>
  <c r="M22" i="10"/>
  <c r="T20" i="10"/>
  <c r="S20" i="10"/>
  <c r="R20" i="10"/>
  <c r="Q20" i="10"/>
  <c r="P20" i="10"/>
  <c r="O20" i="10"/>
  <c r="N20" i="10"/>
  <c r="M20" i="10"/>
  <c r="T19" i="10"/>
  <c r="S19" i="10"/>
  <c r="R19" i="10"/>
  <c r="Q19" i="10"/>
  <c r="P19" i="10"/>
  <c r="O19" i="10"/>
  <c r="N19" i="10"/>
  <c r="M19" i="10"/>
  <c r="T18" i="10"/>
  <c r="S18" i="10"/>
  <c r="R18" i="10"/>
  <c r="Q18" i="10"/>
  <c r="P18" i="10"/>
  <c r="O18" i="10"/>
  <c r="N18" i="10"/>
  <c r="M18" i="10"/>
  <c r="T17" i="10"/>
  <c r="S17" i="10"/>
  <c r="R17" i="10"/>
  <c r="Q17" i="10"/>
  <c r="P17" i="10"/>
  <c r="O17" i="10"/>
  <c r="N17" i="10"/>
  <c r="M17" i="10"/>
  <c r="T16" i="10"/>
  <c r="S16" i="10"/>
  <c r="R16" i="10"/>
  <c r="Q16" i="10"/>
  <c r="P16" i="10"/>
  <c r="O16" i="10"/>
  <c r="N16" i="10"/>
  <c r="M16" i="10"/>
  <c r="T14" i="10"/>
  <c r="S14" i="10"/>
  <c r="R14" i="10"/>
  <c r="Q14" i="10"/>
  <c r="P14" i="10"/>
  <c r="O14" i="10"/>
  <c r="N14" i="10"/>
  <c r="M14" i="10"/>
  <c r="T13" i="10"/>
  <c r="S13" i="10"/>
  <c r="R13" i="10"/>
  <c r="Q13" i="10"/>
  <c r="P13" i="10"/>
  <c r="O13" i="10"/>
  <c r="N13" i="10"/>
  <c r="M13" i="10"/>
  <c r="T12" i="10"/>
  <c r="S12" i="10"/>
  <c r="R12" i="10"/>
  <c r="Q12" i="10"/>
  <c r="P12" i="10"/>
  <c r="O12" i="10"/>
  <c r="N12" i="10"/>
  <c r="M12" i="10"/>
  <c r="T11" i="10"/>
  <c r="S11" i="10"/>
  <c r="R11" i="10"/>
  <c r="Q11" i="10"/>
  <c r="P11" i="10"/>
  <c r="O11" i="10"/>
  <c r="N11" i="10"/>
  <c r="M11" i="10"/>
  <c r="T10" i="10"/>
  <c r="S10" i="10"/>
  <c r="R10" i="10"/>
  <c r="Q10" i="10"/>
  <c r="P10" i="10"/>
  <c r="O10" i="10"/>
  <c r="N10" i="10"/>
  <c r="M10" i="10"/>
  <c r="T9" i="10"/>
  <c r="S9" i="10"/>
  <c r="R9" i="10"/>
  <c r="Q9" i="10"/>
  <c r="P9" i="10"/>
  <c r="O9" i="10"/>
  <c r="N9" i="10"/>
  <c r="M9" i="10"/>
  <c r="T8" i="10"/>
  <c r="T28" i="10" s="1"/>
  <c r="T32" i="10" s="1"/>
  <c r="S8" i="10"/>
  <c r="R8" i="10"/>
  <c r="Q8" i="10"/>
  <c r="P8" i="10"/>
  <c r="P28" i="10" s="1"/>
  <c r="P32" i="10" s="1"/>
  <c r="O8" i="10"/>
  <c r="N8" i="10"/>
  <c r="M8" i="10"/>
  <c r="T10" i="9"/>
  <c r="S10" i="9"/>
  <c r="R10" i="9"/>
  <c r="Q10" i="9"/>
  <c r="P10" i="9"/>
  <c r="O10" i="9"/>
  <c r="N10" i="9"/>
  <c r="M10" i="9"/>
  <c r="T9" i="9"/>
  <c r="S9" i="9"/>
  <c r="R9" i="9"/>
  <c r="Q9" i="9"/>
  <c r="P9" i="9"/>
  <c r="O9" i="9"/>
  <c r="N9" i="9"/>
  <c r="M9" i="9"/>
  <c r="T8" i="9"/>
  <c r="S8" i="9"/>
  <c r="R8" i="9"/>
  <c r="Q8" i="9"/>
  <c r="P8" i="9"/>
  <c r="O8" i="9"/>
  <c r="N8" i="9"/>
  <c r="M8" i="9"/>
  <c r="T7" i="9"/>
  <c r="S7" i="9"/>
  <c r="R7" i="9"/>
  <c r="Q7" i="9"/>
  <c r="P7" i="9"/>
  <c r="O7" i="9"/>
  <c r="N7" i="9"/>
  <c r="M7" i="9"/>
  <c r="T6" i="9"/>
  <c r="S6" i="9"/>
  <c r="R6" i="9"/>
  <c r="Q6" i="9"/>
  <c r="P6" i="9"/>
  <c r="O6" i="9"/>
  <c r="N6" i="9"/>
  <c r="M6" i="9"/>
  <c r="T5" i="9"/>
  <c r="T13" i="9" s="1"/>
  <c r="T17" i="9" s="1"/>
  <c r="S5" i="9"/>
  <c r="S13" i="9" s="1"/>
  <c r="S17" i="9" s="1"/>
  <c r="R5" i="9"/>
  <c r="R13" i="9" s="1"/>
  <c r="R17" i="9" s="1"/>
  <c r="Q5" i="9"/>
  <c r="Q13" i="9" s="1"/>
  <c r="Q17" i="9" s="1"/>
  <c r="P5" i="9"/>
  <c r="P13" i="9" s="1"/>
  <c r="P17" i="9" s="1"/>
  <c r="O5" i="9"/>
  <c r="O13" i="9" s="1"/>
  <c r="O17" i="9" s="1"/>
  <c r="N5" i="9"/>
  <c r="M5" i="9"/>
  <c r="M13" i="9" s="1"/>
  <c r="M17" i="9" s="1"/>
  <c r="N13" i="9" l="1"/>
  <c r="N17" i="9" s="1"/>
  <c r="R11" i="12"/>
  <c r="R14" i="12" s="1"/>
  <c r="O11" i="12"/>
  <c r="O14" i="12" s="1"/>
  <c r="N11" i="12"/>
  <c r="N14" i="12" s="1"/>
  <c r="M11" i="12"/>
  <c r="M14" i="12" s="1"/>
  <c r="Q11" i="12"/>
  <c r="Q14" i="12" s="1"/>
  <c r="O28" i="10"/>
  <c r="O32" i="10" s="1"/>
  <c r="S28" i="10"/>
  <c r="S32" i="10" s="1"/>
  <c r="N28" i="10"/>
  <c r="N32" i="10" s="1"/>
  <c r="R28" i="10"/>
  <c r="R32" i="10" s="1"/>
  <c r="M28" i="10"/>
  <c r="M32" i="10" s="1"/>
  <c r="Q28" i="10"/>
  <c r="Q32" i="10" s="1"/>
  <c r="T7" i="8"/>
  <c r="T8" i="8"/>
  <c r="T9" i="8"/>
  <c r="T10" i="8"/>
  <c r="T11" i="8"/>
  <c r="T12" i="8"/>
  <c r="T13" i="8"/>
  <c r="T14" i="8"/>
  <c r="T15" i="8"/>
  <c r="T17" i="8"/>
  <c r="S7" i="8"/>
  <c r="S8" i="8"/>
  <c r="S9" i="8"/>
  <c r="S10" i="8"/>
  <c r="S11" i="8"/>
  <c r="S12" i="8"/>
  <c r="S13" i="8"/>
  <c r="S14" i="8"/>
  <c r="S15" i="8"/>
  <c r="S17" i="8"/>
  <c r="R7" i="8"/>
  <c r="R8" i="8"/>
  <c r="R9" i="8"/>
  <c r="R10" i="8"/>
  <c r="R11" i="8"/>
  <c r="R12" i="8"/>
  <c r="R13" i="8"/>
  <c r="R14" i="8"/>
  <c r="R15" i="8"/>
  <c r="R17" i="8"/>
  <c r="Q7" i="8"/>
  <c r="Q8" i="8"/>
  <c r="Q9" i="8"/>
  <c r="Q10" i="8"/>
  <c r="Q11" i="8"/>
  <c r="Q12" i="8"/>
  <c r="Q13" i="8"/>
  <c r="Q14" i="8"/>
  <c r="Q15" i="8"/>
  <c r="Q17" i="8"/>
  <c r="P7" i="8"/>
  <c r="P8" i="8"/>
  <c r="P9" i="8"/>
  <c r="P10" i="8"/>
  <c r="P11" i="8"/>
  <c r="P12" i="8"/>
  <c r="P13" i="8"/>
  <c r="P14" i="8"/>
  <c r="P15" i="8"/>
  <c r="P17" i="8"/>
  <c r="O7" i="8"/>
  <c r="O8" i="8"/>
  <c r="O9" i="8"/>
  <c r="O10" i="8"/>
  <c r="O11" i="8"/>
  <c r="O12" i="8"/>
  <c r="O13" i="8"/>
  <c r="O14" i="8"/>
  <c r="O15" i="8"/>
  <c r="O17" i="8"/>
  <c r="N7" i="8"/>
  <c r="N8" i="8"/>
  <c r="N9" i="8"/>
  <c r="N10" i="8"/>
  <c r="N11" i="8"/>
  <c r="N12" i="8"/>
  <c r="N13" i="8"/>
  <c r="N14" i="8"/>
  <c r="N15" i="8"/>
  <c r="N17" i="8"/>
  <c r="M7" i="8"/>
  <c r="M8" i="8"/>
  <c r="M9" i="8"/>
  <c r="M10" i="8"/>
  <c r="M11" i="8"/>
  <c r="M12" i="8"/>
  <c r="M13" i="8"/>
  <c r="M14" i="8"/>
  <c r="M15" i="8"/>
  <c r="M17" i="8"/>
  <c r="T6" i="8"/>
  <c r="S6" i="8"/>
  <c r="R6" i="8"/>
  <c r="Q6" i="8"/>
  <c r="P6" i="8"/>
  <c r="O6" i="8"/>
  <c r="N6" i="8"/>
  <c r="M6" i="8"/>
  <c r="M25" i="8" l="1"/>
  <c r="M29" i="8" s="1"/>
  <c r="T25" i="8"/>
  <c r="T29" i="8" s="1"/>
  <c r="Q25" i="8"/>
  <c r="Q29" i="8" s="1"/>
  <c r="N25" i="8"/>
  <c r="N29" i="8" s="1"/>
  <c r="O25" i="8"/>
  <c r="O29" i="8" s="1"/>
  <c r="R25" i="8"/>
  <c r="R29" i="8" s="1"/>
  <c r="S25" i="8"/>
  <c r="S29" i="8" s="1"/>
  <c r="P25" i="8"/>
  <c r="P29" i="8" s="1"/>
</calcChain>
</file>

<file path=xl/sharedStrings.xml><?xml version="1.0" encoding="utf-8"?>
<sst xmlns="http://schemas.openxmlformats.org/spreadsheetml/2006/main" count="264" uniqueCount="74">
  <si>
    <t>Unid.        Med.</t>
  </si>
  <si>
    <t>Capit.</t>
  </si>
  <si>
    <t>Gr.</t>
  </si>
  <si>
    <t>cebola</t>
  </si>
  <si>
    <t>sal</t>
  </si>
  <si>
    <t>Sal</t>
  </si>
  <si>
    <t>SAL</t>
  </si>
  <si>
    <t>KJ</t>
  </si>
  <si>
    <t>KCAL</t>
  </si>
  <si>
    <t>(G)</t>
  </si>
  <si>
    <t>ml</t>
  </si>
  <si>
    <t>azeite</t>
  </si>
  <si>
    <t>alho francês</t>
  </si>
  <si>
    <t>courgete</t>
  </si>
  <si>
    <t>batata</t>
  </si>
  <si>
    <t>entrada</t>
  </si>
  <si>
    <t>alho</t>
  </si>
  <si>
    <t>feijão encarnado (cozido)</t>
  </si>
  <si>
    <t>beterraba (ralada)</t>
  </si>
  <si>
    <t>cenoura</t>
  </si>
  <si>
    <t>molho de soja</t>
  </si>
  <si>
    <t>limão</t>
  </si>
  <si>
    <t>farinha de milho</t>
  </si>
  <si>
    <t>pimenta preta</t>
  </si>
  <si>
    <t>queijo mozzarella</t>
  </si>
  <si>
    <t>prato principal</t>
  </si>
  <si>
    <t>leite</t>
  </si>
  <si>
    <t>Pão</t>
  </si>
  <si>
    <t>Leite Meio-Gordo</t>
  </si>
  <si>
    <t>Tangerina</t>
  </si>
  <si>
    <t>Açúcar Mascavado (moreno)</t>
  </si>
  <si>
    <t>Manteiga</t>
  </si>
  <si>
    <t>Noz</t>
  </si>
  <si>
    <t>Pau de Canela</t>
  </si>
  <si>
    <t xml:space="preserve">Batata Doce </t>
  </si>
  <si>
    <t>Caju</t>
  </si>
  <si>
    <t>Glucose de Milho</t>
  </si>
  <si>
    <t>Mel</t>
  </si>
  <si>
    <t>pudim de pão</t>
  </si>
  <si>
    <t>Tangerina Recheada de Caridade</t>
  </si>
  <si>
    <t>Praliné e Caramelizado de Caju</t>
  </si>
  <si>
    <t>uni</t>
  </si>
  <si>
    <t>Ovo (1 gema)</t>
  </si>
  <si>
    <t>gluten</t>
  </si>
  <si>
    <t>frutos casca rija</t>
  </si>
  <si>
    <t>ovo</t>
  </si>
  <si>
    <t>Valor energético</t>
  </si>
  <si>
    <t>Lípidos</t>
  </si>
  <si>
    <t>Ácidos Gordos Saturados</t>
  </si>
  <si>
    <t>Hidratos de carbono</t>
  </si>
  <si>
    <t>Açúcar</t>
  </si>
  <si>
    <t>Proteína</t>
  </si>
  <si>
    <t>Alergénios</t>
  </si>
  <si>
    <t>Cálculo do valor energético por 100g</t>
  </si>
  <si>
    <t>Cálculo do valor energético para a receita 4 Pax</t>
  </si>
  <si>
    <t>Água</t>
  </si>
  <si>
    <t>Quantidade</t>
  </si>
  <si>
    <t>Ingredientes</t>
  </si>
  <si>
    <t>sobremesa</t>
  </si>
  <si>
    <t xml:space="preserve">Ingredientes </t>
  </si>
  <si>
    <t>ingredientes</t>
  </si>
  <si>
    <t>bebida</t>
  </si>
  <si>
    <t>morango</t>
  </si>
  <si>
    <t>limão (casca)</t>
  </si>
  <si>
    <t>tomate</t>
  </si>
  <si>
    <t>louro</t>
  </si>
  <si>
    <t>pimenta caiena</t>
  </si>
  <si>
    <t>manjericão</t>
  </si>
  <si>
    <t>Massa seca - Linguini</t>
  </si>
  <si>
    <t>glúten, ovo</t>
  </si>
  <si>
    <t>vestígios glúten</t>
  </si>
  <si>
    <t>soja, glúten</t>
  </si>
  <si>
    <t>VALOR NUTRICIONAL PARA 04 PAX</t>
  </si>
  <si>
    <t>VALOR NUTRICIONAL PARA 01 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</si>
</sst>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ill="1"/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0" fillId="0" borderId="1" xfId="0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Border="1"/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/>
    </xf>
    <xf numFmtId="0" fontId="3" fillId="8" borderId="0" xfId="0" applyFont="1" applyFill="1"/>
    <xf numFmtId="0" fontId="3" fillId="0" borderId="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10" borderId="0" xfId="0" applyFont="1" applyFill="1"/>
    <xf numFmtId="0" fontId="0" fillId="0" borderId="0" xfId="0" applyFont="1" applyBorder="1"/>
    <xf numFmtId="0" fontId="2" fillId="3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" fillId="10" borderId="0" xfId="0" applyFont="1" applyFill="1" applyAlignment="1">
      <alignment horizontal="center" vertical="center"/>
    </xf>
    <xf numFmtId="0" fontId="2" fillId="3" borderId="0" xfId="0" applyFont="1" applyFill="1"/>
    <xf numFmtId="0" fontId="5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/>
    <xf numFmtId="0" fontId="3" fillId="0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Fill="1" applyBorder="1"/>
    <xf numFmtId="0" fontId="3" fillId="4" borderId="1" xfId="0" applyFont="1" applyFill="1" applyBorder="1"/>
    <xf numFmtId="0" fontId="3" fillId="8" borderId="1" xfId="0" applyFont="1" applyFill="1" applyBorder="1" applyAlignment="1"/>
    <xf numFmtId="0" fontId="3" fillId="8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3" fillId="4" borderId="1" xfId="0" applyFont="1" applyFill="1" applyBorder="1" applyAlignment="1">
      <alignment wrapText="1"/>
    </xf>
    <xf numFmtId="0" fontId="0" fillId="7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3" fillId="0" borderId="4" xfId="0" applyFont="1" applyFill="1" applyBorder="1"/>
    <xf numFmtId="0" fontId="3" fillId="4" borderId="4" xfId="0" applyFont="1" applyFill="1" applyBorder="1"/>
    <xf numFmtId="0" fontId="3" fillId="4" borderId="4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1"/>
  <sheetViews>
    <sheetView zoomScale="80" zoomScaleNormal="80" workbookViewId="0">
      <selection activeCell="M32" sqref="M32"/>
    </sheetView>
  </sheetViews>
  <sheetFormatPr defaultColWidth="9.140625" defaultRowHeight="15" x14ac:dyDescent="0.25"/>
  <cols>
    <col min="1" max="1" width="32.7109375" style="2" customWidth="1"/>
    <col min="2" max="2" width="6.140625" style="2" customWidth="1"/>
    <col min="3" max="3" width="6.42578125" style="4" customWidth="1"/>
    <col min="4" max="16384" width="9.140625" style="3"/>
  </cols>
  <sheetData>
    <row r="2" spans="1:21" x14ac:dyDescent="0.25">
      <c r="E2" s="67" t="s">
        <v>53</v>
      </c>
      <c r="F2" s="67"/>
      <c r="G2" s="67"/>
      <c r="H2" s="67"/>
      <c r="I2" s="67"/>
      <c r="J2" s="67"/>
      <c r="K2" s="67"/>
      <c r="L2" s="67"/>
      <c r="M2" s="68" t="s">
        <v>54</v>
      </c>
      <c r="N2" s="68"/>
      <c r="O2" s="68"/>
      <c r="P2" s="68"/>
      <c r="Q2" s="68"/>
      <c r="R2" s="68"/>
      <c r="S2" s="68"/>
      <c r="T2" s="68"/>
    </row>
    <row r="3" spans="1:21" x14ac:dyDescent="0.25">
      <c r="E3" s="67"/>
      <c r="F3" s="67"/>
      <c r="G3" s="67"/>
      <c r="H3" s="67"/>
      <c r="I3" s="67"/>
      <c r="J3" s="67"/>
      <c r="K3" s="67"/>
      <c r="L3" s="67"/>
      <c r="M3" s="68"/>
      <c r="N3" s="68"/>
      <c r="O3" s="68"/>
      <c r="P3" s="68"/>
      <c r="Q3" s="68"/>
      <c r="R3" s="68"/>
      <c r="S3" s="68"/>
      <c r="T3" s="68"/>
    </row>
    <row r="4" spans="1:21" ht="11.25" customHeight="1" x14ac:dyDescent="0.2">
      <c r="A4" s="73" t="s">
        <v>60</v>
      </c>
      <c r="B4" s="74" t="s">
        <v>0</v>
      </c>
      <c r="C4" s="75" t="s">
        <v>1</v>
      </c>
      <c r="D4" s="76" t="s">
        <v>52</v>
      </c>
      <c r="E4" s="70" t="s">
        <v>46</v>
      </c>
      <c r="F4" s="70" t="s">
        <v>46</v>
      </c>
      <c r="G4" s="69" t="s">
        <v>47</v>
      </c>
      <c r="H4" s="70" t="s">
        <v>48</v>
      </c>
      <c r="I4" s="70" t="s">
        <v>49</v>
      </c>
      <c r="J4" s="69" t="s">
        <v>50</v>
      </c>
      <c r="K4" s="69" t="s">
        <v>51</v>
      </c>
      <c r="L4" s="69" t="s">
        <v>5</v>
      </c>
      <c r="M4" s="70" t="s">
        <v>46</v>
      </c>
      <c r="N4" s="70" t="s">
        <v>46</v>
      </c>
      <c r="O4" s="69" t="s">
        <v>47</v>
      </c>
      <c r="P4" s="70" t="s">
        <v>48</v>
      </c>
      <c r="Q4" s="70" t="s">
        <v>49</v>
      </c>
      <c r="R4" s="69" t="s">
        <v>50</v>
      </c>
      <c r="S4" s="69" t="s">
        <v>51</v>
      </c>
      <c r="T4" s="69" t="s">
        <v>5</v>
      </c>
    </row>
    <row r="5" spans="1:21" ht="39" customHeight="1" x14ac:dyDescent="0.2">
      <c r="A5" s="73"/>
      <c r="B5" s="74"/>
      <c r="C5" s="75"/>
      <c r="D5" s="76"/>
      <c r="E5" s="70"/>
      <c r="F5" s="70"/>
      <c r="G5" s="69"/>
      <c r="H5" s="70"/>
      <c r="I5" s="70"/>
      <c r="J5" s="69"/>
      <c r="K5" s="69"/>
      <c r="L5" s="69"/>
      <c r="M5" s="70"/>
      <c r="N5" s="70"/>
      <c r="O5" s="69"/>
      <c r="P5" s="70"/>
      <c r="Q5" s="70"/>
      <c r="R5" s="69"/>
      <c r="S5" s="69"/>
      <c r="T5" s="69"/>
    </row>
    <row r="6" spans="1:21" x14ac:dyDescent="0.25">
      <c r="A6" s="77" t="s">
        <v>61</v>
      </c>
      <c r="B6" s="77"/>
      <c r="C6" s="77"/>
      <c r="D6" s="54"/>
      <c r="E6" s="38" t="s">
        <v>7</v>
      </c>
      <c r="F6" s="38" t="s">
        <v>8</v>
      </c>
      <c r="G6" s="38" t="s">
        <v>9</v>
      </c>
      <c r="H6" s="38" t="s">
        <v>9</v>
      </c>
      <c r="I6" s="38" t="s">
        <v>9</v>
      </c>
      <c r="J6" s="38" t="s">
        <v>9</v>
      </c>
      <c r="K6" s="38" t="s">
        <v>9</v>
      </c>
      <c r="L6" s="38" t="s">
        <v>9</v>
      </c>
      <c r="M6" s="38" t="s">
        <v>7</v>
      </c>
      <c r="N6" s="38" t="s">
        <v>8</v>
      </c>
      <c r="O6" s="38" t="s">
        <v>9</v>
      </c>
      <c r="P6" s="38" t="s">
        <v>9</v>
      </c>
      <c r="Q6" s="38" t="s">
        <v>9</v>
      </c>
      <c r="R6" s="38" t="s">
        <v>9</v>
      </c>
      <c r="S6" s="38" t="s">
        <v>9</v>
      </c>
      <c r="T6" s="38" t="s">
        <v>9</v>
      </c>
    </row>
    <row r="7" spans="1:21" x14ac:dyDescent="0.25">
      <c r="A7" s="59" t="s">
        <v>55</v>
      </c>
      <c r="B7" s="56" t="s">
        <v>10</v>
      </c>
      <c r="C7" s="42">
        <v>1000</v>
      </c>
      <c r="D7" s="51"/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39">
        <f>E7*C7/100</f>
        <v>0</v>
      </c>
      <c r="N7" s="39">
        <f>F7*C7/100</f>
        <v>0</v>
      </c>
      <c r="O7" s="39">
        <f>G7*C7/100</f>
        <v>0</v>
      </c>
      <c r="P7" s="39">
        <f>H7*C7/100</f>
        <v>0</v>
      </c>
      <c r="Q7" s="39">
        <f>I7*C7/100</f>
        <v>0</v>
      </c>
      <c r="R7" s="39">
        <f>J7*C7/100</f>
        <v>0</v>
      </c>
      <c r="S7" s="39">
        <f>K7*C7/100</f>
        <v>0</v>
      </c>
      <c r="T7" s="39">
        <f>L7*C7/100</f>
        <v>0</v>
      </c>
    </row>
    <row r="8" spans="1:21" x14ac:dyDescent="0.25">
      <c r="A8" s="59" t="s">
        <v>62</v>
      </c>
      <c r="B8" s="56" t="s">
        <v>2</v>
      </c>
      <c r="C8" s="42">
        <v>100</v>
      </c>
      <c r="D8" s="51"/>
      <c r="E8" s="48">
        <v>142</v>
      </c>
      <c r="F8" s="48">
        <v>34</v>
      </c>
      <c r="G8" s="48">
        <v>0.4</v>
      </c>
      <c r="H8" s="48">
        <v>0</v>
      </c>
      <c r="I8" s="48">
        <v>5.3</v>
      </c>
      <c r="J8" s="48">
        <v>5.3</v>
      </c>
      <c r="K8" s="48">
        <v>0.6</v>
      </c>
      <c r="L8" s="48">
        <v>0</v>
      </c>
      <c r="M8" s="39">
        <f t="shared" ref="M8:M9" si="0">E8*C8/100</f>
        <v>142</v>
      </c>
      <c r="N8" s="39">
        <f t="shared" ref="N8:N9" si="1">F8*C8/100</f>
        <v>34</v>
      </c>
      <c r="O8" s="39">
        <f t="shared" ref="O8:O9" si="2">G8*C8/100</f>
        <v>0.4</v>
      </c>
      <c r="P8" s="39">
        <f t="shared" ref="P8:P9" si="3">H8*C8/100</f>
        <v>0</v>
      </c>
      <c r="Q8" s="39">
        <f t="shared" ref="Q8:Q9" si="4">I8*C8/100</f>
        <v>5.3</v>
      </c>
      <c r="R8" s="39">
        <f t="shared" ref="R8:R9" si="5">J8*C8/100</f>
        <v>5.3</v>
      </c>
      <c r="S8" s="39">
        <f t="shared" ref="S8:S9" si="6">K8*C8/100</f>
        <v>0.6</v>
      </c>
      <c r="T8" s="39">
        <f t="shared" ref="T8:T9" si="7">L8*C8/100</f>
        <v>0</v>
      </c>
    </row>
    <row r="9" spans="1:21" x14ac:dyDescent="0.25">
      <c r="A9" s="59" t="s">
        <v>63</v>
      </c>
      <c r="B9" s="56" t="s">
        <v>2</v>
      </c>
      <c r="C9" s="42">
        <v>40</v>
      </c>
      <c r="D9" s="51"/>
      <c r="E9" s="48">
        <v>130</v>
      </c>
      <c r="F9" s="48">
        <v>31</v>
      </c>
      <c r="G9" s="48">
        <v>0.3</v>
      </c>
      <c r="H9" s="48">
        <v>0.1</v>
      </c>
      <c r="I9" s="48">
        <v>1.9</v>
      </c>
      <c r="J9" s="48">
        <v>1.9</v>
      </c>
      <c r="K9" s="48">
        <v>0.5</v>
      </c>
      <c r="L9" s="48">
        <v>0</v>
      </c>
      <c r="M9" s="39">
        <f t="shared" si="0"/>
        <v>52</v>
      </c>
      <c r="N9" s="39">
        <f t="shared" si="1"/>
        <v>12.4</v>
      </c>
      <c r="O9" s="39">
        <f t="shared" si="2"/>
        <v>0.12</v>
      </c>
      <c r="P9" s="39">
        <f t="shared" si="3"/>
        <v>0.04</v>
      </c>
      <c r="Q9" s="39">
        <f t="shared" si="4"/>
        <v>0.76</v>
      </c>
      <c r="R9" s="39">
        <f t="shared" si="5"/>
        <v>0.76</v>
      </c>
      <c r="S9" s="39">
        <f t="shared" si="6"/>
        <v>0.2</v>
      </c>
      <c r="T9" s="39">
        <f t="shared" si="7"/>
        <v>0</v>
      </c>
    </row>
    <row r="10" spans="1:21" x14ac:dyDescent="0.25">
      <c r="A10" s="5"/>
      <c r="B10" s="10"/>
      <c r="C10" s="17"/>
      <c r="E10" s="12"/>
      <c r="F10" s="12"/>
      <c r="G10" s="12"/>
      <c r="H10" s="12"/>
      <c r="I10" s="12"/>
      <c r="J10" s="12"/>
      <c r="K10" s="12"/>
      <c r="L10" s="12"/>
    </row>
    <row r="11" spans="1:21" x14ac:dyDescent="0.25">
      <c r="A11" s="5"/>
      <c r="B11" s="10"/>
      <c r="C11" s="17"/>
      <c r="D11" s="13"/>
      <c r="E11" s="12"/>
      <c r="F11" s="12"/>
      <c r="G11" s="12"/>
      <c r="H11" s="12"/>
      <c r="I11" s="12"/>
      <c r="J11" s="12"/>
      <c r="K11" s="12"/>
      <c r="L11" s="12"/>
      <c r="M11" s="24">
        <f t="shared" ref="M11:T11" si="8">SUM(M7:M9)</f>
        <v>194</v>
      </c>
      <c r="N11" s="24">
        <f t="shared" si="8"/>
        <v>46.4</v>
      </c>
      <c r="O11" s="24">
        <f t="shared" si="8"/>
        <v>0.52</v>
      </c>
      <c r="P11" s="24">
        <f t="shared" si="8"/>
        <v>0.04</v>
      </c>
      <c r="Q11" s="24">
        <f t="shared" si="8"/>
        <v>6.06</v>
      </c>
      <c r="R11" s="24">
        <f t="shared" si="8"/>
        <v>6.06</v>
      </c>
      <c r="S11" s="24">
        <f t="shared" si="8"/>
        <v>0.8</v>
      </c>
      <c r="T11" s="24">
        <f t="shared" si="8"/>
        <v>0</v>
      </c>
    </row>
    <row r="12" spans="1:21" x14ac:dyDescent="0.25">
      <c r="A12" s="5"/>
      <c r="B12" s="10"/>
      <c r="C12" s="17"/>
      <c r="D12" s="13"/>
      <c r="E12" s="12"/>
      <c r="F12" s="12"/>
      <c r="G12" s="12"/>
      <c r="H12" s="12"/>
      <c r="I12" s="12"/>
      <c r="J12" s="12"/>
      <c r="K12" s="12"/>
      <c r="L12" s="12"/>
      <c r="M12" s="71" t="s">
        <v>72</v>
      </c>
      <c r="N12" s="71"/>
      <c r="O12" s="71"/>
      <c r="P12" s="71"/>
      <c r="Q12" s="71"/>
      <c r="R12" s="71"/>
      <c r="S12" s="71"/>
      <c r="T12" s="71"/>
    </row>
    <row r="13" spans="1:21" x14ac:dyDescent="0.25">
      <c r="A13" s="5"/>
      <c r="B13" s="10"/>
      <c r="C13" s="17"/>
      <c r="D13" s="13"/>
      <c r="E13" s="12"/>
      <c r="F13" s="12"/>
      <c r="G13" s="12"/>
      <c r="H13" s="12"/>
      <c r="I13" s="12"/>
      <c r="J13" s="12"/>
      <c r="K13" s="12"/>
      <c r="L13" s="12"/>
      <c r="M13" s="7"/>
      <c r="N13" s="7"/>
      <c r="O13" s="7"/>
      <c r="P13" s="7"/>
      <c r="Q13" s="7"/>
      <c r="R13" s="7"/>
      <c r="S13" s="7"/>
      <c r="T13" s="7"/>
    </row>
    <row r="14" spans="1:21" x14ac:dyDescent="0.25">
      <c r="A14" s="72"/>
      <c r="B14" s="72"/>
      <c r="C14" s="72"/>
      <c r="D14" s="13"/>
      <c r="E14" s="6"/>
      <c r="F14" s="6"/>
      <c r="G14" s="6"/>
      <c r="H14" s="6"/>
      <c r="I14" s="6"/>
      <c r="J14" s="6"/>
      <c r="K14" s="6"/>
      <c r="L14" s="6"/>
      <c r="M14" s="49">
        <f>M11/4</f>
        <v>48.5</v>
      </c>
      <c r="N14" s="49">
        <f t="shared" ref="N14:T14" si="9">N11/4</f>
        <v>11.6</v>
      </c>
      <c r="O14" s="49">
        <f t="shared" si="9"/>
        <v>0.13</v>
      </c>
      <c r="P14" s="49">
        <f t="shared" si="9"/>
        <v>0.01</v>
      </c>
      <c r="Q14" s="49">
        <f t="shared" si="9"/>
        <v>1.5149999999999999</v>
      </c>
      <c r="R14" s="49">
        <f t="shared" si="9"/>
        <v>1.5149999999999999</v>
      </c>
      <c r="S14" s="49">
        <f t="shared" si="9"/>
        <v>0.2</v>
      </c>
      <c r="T14" s="49">
        <f t="shared" si="9"/>
        <v>0</v>
      </c>
    </row>
    <row r="15" spans="1:21" x14ac:dyDescent="0.25">
      <c r="A15" s="5"/>
      <c r="B15" s="10"/>
      <c r="C15" s="14"/>
      <c r="D15" s="12"/>
      <c r="E15" s="12"/>
      <c r="F15" s="12"/>
      <c r="G15" s="12"/>
      <c r="H15" s="12"/>
      <c r="I15" s="12"/>
      <c r="J15" s="12"/>
      <c r="K15" s="12"/>
      <c r="L15" s="12"/>
      <c r="M15" s="71" t="s">
        <v>73</v>
      </c>
      <c r="N15" s="71"/>
      <c r="O15" s="71"/>
      <c r="P15" s="71"/>
      <c r="Q15" s="71"/>
      <c r="R15" s="71"/>
      <c r="S15" s="71"/>
      <c r="T15" s="71"/>
      <c r="U15" s="12"/>
    </row>
    <row r="16" spans="1:21" x14ac:dyDescent="0.25">
      <c r="A16" s="5"/>
      <c r="B16" s="10"/>
      <c r="C16" s="14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x14ac:dyDescent="0.25">
      <c r="A17" s="5"/>
      <c r="B17" s="10"/>
      <c r="C17" s="14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x14ac:dyDescent="0.25">
      <c r="A18" s="5"/>
      <c r="B18" s="10"/>
      <c r="C18" s="14"/>
      <c r="D18" s="12"/>
      <c r="E18" s="47"/>
      <c r="F18" s="47"/>
      <c r="G18" s="47"/>
      <c r="H18" s="47"/>
      <c r="I18" s="47"/>
      <c r="J18" s="47"/>
      <c r="K18" s="47"/>
      <c r="L18" s="47"/>
      <c r="M18" s="12"/>
      <c r="N18" s="12"/>
      <c r="O18" s="12"/>
      <c r="P18" s="12"/>
      <c r="Q18" s="12"/>
      <c r="R18" s="12"/>
      <c r="S18" s="12"/>
      <c r="T18" s="12"/>
      <c r="U18" s="12"/>
    </row>
    <row r="19" spans="1:21" x14ac:dyDescent="0.25">
      <c r="A19" s="5"/>
      <c r="B19" s="10"/>
      <c r="C19" s="14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x14ac:dyDescent="0.25">
      <c r="A20" s="5"/>
      <c r="B20" s="10"/>
      <c r="C20" s="1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x14ac:dyDescent="0.25">
      <c r="A21" s="5"/>
      <c r="B21" s="10"/>
      <c r="C21" s="15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x14ac:dyDescent="0.25">
      <c r="A22" s="5"/>
      <c r="B22" s="10"/>
      <c r="C22" s="1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x14ac:dyDescent="0.25">
      <c r="A23" s="5"/>
      <c r="B23" s="10"/>
      <c r="C23" s="1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x14ac:dyDescent="0.25">
      <c r="A24" s="5"/>
      <c r="B24" s="10"/>
      <c r="C24" s="14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x14ac:dyDescent="0.25">
      <c r="A25" s="5"/>
      <c r="B25" s="10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x14ac:dyDescent="0.25">
      <c r="A26" s="5"/>
      <c r="B26" s="10"/>
      <c r="C26" s="14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 x14ac:dyDescent="0.25">
      <c r="A27" s="5"/>
      <c r="B27" s="10"/>
      <c r="C27" s="1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x14ac:dyDescent="0.25">
      <c r="A28" s="72"/>
      <c r="B28" s="72"/>
      <c r="C28" s="7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x14ac:dyDescent="0.25">
      <c r="A29" s="5"/>
      <c r="B29" s="10"/>
      <c r="C29" s="14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x14ac:dyDescent="0.25">
      <c r="A30" s="18"/>
      <c r="B30" s="10"/>
      <c r="C30" s="18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x14ac:dyDescent="0.25">
      <c r="A31" s="18"/>
      <c r="B31" s="10"/>
      <c r="C31" s="18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x14ac:dyDescent="0.25">
      <c r="A32" s="19"/>
      <c r="B32" s="10"/>
      <c r="C32" s="19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x14ac:dyDescent="0.25">
      <c r="A33" s="18"/>
      <c r="B33" s="10"/>
      <c r="C33" s="18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x14ac:dyDescent="0.25">
      <c r="A34" s="18"/>
      <c r="B34" s="10"/>
      <c r="C34" s="18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1:21" x14ac:dyDescent="0.25">
      <c r="A35" s="18"/>
      <c r="B35" s="10"/>
      <c r="C35" s="18"/>
      <c r="D35" s="20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1" x14ac:dyDescent="0.25">
      <c r="A36" s="18"/>
      <c r="B36" s="10"/>
      <c r="C36" s="18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1:21" x14ac:dyDescent="0.25">
      <c r="A37" s="21"/>
      <c r="B37" s="10"/>
      <c r="C37" s="14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1" x14ac:dyDescent="0.25">
      <c r="A38" s="18"/>
      <c r="B38" s="10"/>
      <c r="C38" s="18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1:21" x14ac:dyDescent="0.25">
      <c r="A39" s="18"/>
      <c r="B39" s="10"/>
      <c r="C39" s="18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1" x14ac:dyDescent="0.25">
      <c r="A40" s="18"/>
      <c r="B40" s="10"/>
      <c r="C40" s="18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1" x14ac:dyDescent="0.25">
      <c r="A41" s="18"/>
      <c r="B41" s="10"/>
      <c r="C41" s="18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21" x14ac:dyDescent="0.25">
      <c r="A42" s="18"/>
      <c r="B42" s="10"/>
      <c r="C42" s="18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21" x14ac:dyDescent="0.25">
      <c r="A43" s="21"/>
      <c r="B43" s="10"/>
      <c r="C43" s="14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1:21" x14ac:dyDescent="0.25">
      <c r="A44" s="18"/>
      <c r="B44" s="10"/>
      <c r="C44" s="18"/>
      <c r="D44" s="20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1:21" x14ac:dyDescent="0.25">
      <c r="A45" s="18"/>
      <c r="B45" s="10"/>
      <c r="C45" s="18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1:21" x14ac:dyDescent="0.25">
      <c r="A46" s="18"/>
      <c r="B46" s="10"/>
      <c r="C46" s="18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1:21" x14ac:dyDescent="0.25">
      <c r="A47" s="18"/>
      <c r="B47" s="10"/>
      <c r="C47" s="18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1:21" x14ac:dyDescent="0.25">
      <c r="A48" s="10"/>
      <c r="B48" s="10"/>
      <c r="C48" s="14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1:21" x14ac:dyDescent="0.25">
      <c r="A49" s="10"/>
      <c r="B49" s="10"/>
      <c r="C49" s="14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1:21" x14ac:dyDescent="0.25">
      <c r="A50" s="10"/>
      <c r="B50" s="10"/>
      <c r="C50" s="14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1:21" x14ac:dyDescent="0.25">
      <c r="A51" s="10"/>
      <c r="B51" s="10"/>
      <c r="C51" s="14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</sheetData>
  <mergeCells count="27">
    <mergeCell ref="M12:T12"/>
    <mergeCell ref="M15:T15"/>
    <mergeCell ref="H4:H5"/>
    <mergeCell ref="I4:I5"/>
    <mergeCell ref="A28:C28"/>
    <mergeCell ref="A4:A5"/>
    <mergeCell ref="B4:B5"/>
    <mergeCell ref="C4:C5"/>
    <mergeCell ref="D4:D5"/>
    <mergeCell ref="A6:C6"/>
    <mergeCell ref="A14:C14"/>
    <mergeCell ref="T4:T5"/>
    <mergeCell ref="E2:L3"/>
    <mergeCell ref="M2:T3"/>
    <mergeCell ref="O4:O5"/>
    <mergeCell ref="P4:P5"/>
    <mergeCell ref="Q4:Q5"/>
    <mergeCell ref="R4:R5"/>
    <mergeCell ref="S4:S5"/>
    <mergeCell ref="J4:J5"/>
    <mergeCell ref="K4:K5"/>
    <mergeCell ref="L4:L5"/>
    <mergeCell ref="M4:M5"/>
    <mergeCell ref="N4:N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zoomScale="80" zoomScaleNormal="80" workbookViewId="0">
      <selection activeCell="M18" sqref="M18:T18"/>
    </sheetView>
  </sheetViews>
  <sheetFormatPr defaultColWidth="9.140625" defaultRowHeight="15" x14ac:dyDescent="0.25"/>
  <cols>
    <col min="1" max="1" width="32.7109375" style="2" customWidth="1"/>
    <col min="2" max="2" width="6.140625" style="2" customWidth="1"/>
    <col min="3" max="3" width="6.42578125" style="4" customWidth="1"/>
    <col min="4" max="16384" width="9.140625" style="3"/>
  </cols>
  <sheetData>
    <row r="1" spans="1:20" ht="16.5" customHeight="1" x14ac:dyDescent="0.25"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25.5" customHeight="1" x14ac:dyDescent="0.4">
      <c r="A2" s="73" t="s">
        <v>57</v>
      </c>
      <c r="B2" s="74" t="s">
        <v>0</v>
      </c>
      <c r="C2" s="79" t="s">
        <v>56</v>
      </c>
      <c r="D2" s="80" t="s">
        <v>52</v>
      </c>
      <c r="E2" s="78" t="s">
        <v>53</v>
      </c>
      <c r="F2" s="78"/>
      <c r="G2" s="78"/>
      <c r="H2" s="78"/>
      <c r="I2" s="78"/>
      <c r="J2" s="78"/>
      <c r="K2" s="78"/>
      <c r="L2" s="78"/>
      <c r="M2" s="78" t="s">
        <v>54</v>
      </c>
      <c r="N2" s="78"/>
      <c r="O2" s="78"/>
      <c r="P2" s="78"/>
      <c r="Q2" s="78"/>
      <c r="R2" s="78"/>
      <c r="S2" s="78"/>
      <c r="T2" s="78"/>
    </row>
    <row r="3" spans="1:20" ht="39" customHeight="1" x14ac:dyDescent="0.2">
      <c r="A3" s="73"/>
      <c r="B3" s="74"/>
      <c r="C3" s="79"/>
      <c r="D3" s="80"/>
      <c r="E3" s="50" t="s">
        <v>46</v>
      </c>
      <c r="F3" s="50" t="s">
        <v>46</v>
      </c>
      <c r="G3" s="37" t="s">
        <v>47</v>
      </c>
      <c r="H3" s="35" t="s">
        <v>48</v>
      </c>
      <c r="I3" s="35" t="s">
        <v>49</v>
      </c>
      <c r="J3" s="37" t="s">
        <v>50</v>
      </c>
      <c r="K3" s="37" t="s">
        <v>51</v>
      </c>
      <c r="L3" s="37" t="s">
        <v>6</v>
      </c>
      <c r="M3" s="50" t="s">
        <v>46</v>
      </c>
      <c r="N3" s="50" t="s">
        <v>46</v>
      </c>
      <c r="O3" s="37" t="s">
        <v>47</v>
      </c>
      <c r="P3" s="35" t="s">
        <v>48</v>
      </c>
      <c r="Q3" s="35" t="s">
        <v>49</v>
      </c>
      <c r="R3" s="37" t="s">
        <v>50</v>
      </c>
      <c r="S3" s="37" t="s">
        <v>51</v>
      </c>
      <c r="T3" s="37" t="s">
        <v>6</v>
      </c>
    </row>
    <row r="4" spans="1:20" x14ac:dyDescent="0.25">
      <c r="A4" s="77" t="s">
        <v>15</v>
      </c>
      <c r="B4" s="77"/>
      <c r="C4" s="77"/>
      <c r="D4" s="55"/>
      <c r="E4" s="38" t="s">
        <v>7</v>
      </c>
      <c r="F4" s="38" t="s">
        <v>8</v>
      </c>
      <c r="G4" s="38" t="s">
        <v>9</v>
      </c>
      <c r="H4" s="38" t="s">
        <v>9</v>
      </c>
      <c r="I4" s="38" t="s">
        <v>9</v>
      </c>
      <c r="J4" s="38" t="s">
        <v>9</v>
      </c>
      <c r="K4" s="38" t="s">
        <v>9</v>
      </c>
      <c r="L4" s="38" t="s">
        <v>9</v>
      </c>
      <c r="M4" s="38" t="s">
        <v>7</v>
      </c>
      <c r="N4" s="38" t="s">
        <v>8</v>
      </c>
      <c r="O4" s="38" t="s">
        <v>9</v>
      </c>
      <c r="P4" s="38" t="s">
        <v>9</v>
      </c>
      <c r="Q4" s="38" t="s">
        <v>9</v>
      </c>
      <c r="R4" s="38" t="s">
        <v>9</v>
      </c>
      <c r="S4" s="38" t="s">
        <v>9</v>
      </c>
      <c r="T4" s="38" t="s">
        <v>9</v>
      </c>
    </row>
    <row r="5" spans="1:20" x14ac:dyDescent="0.25">
      <c r="A5" s="59" t="s">
        <v>11</v>
      </c>
      <c r="B5" s="56" t="s">
        <v>10</v>
      </c>
      <c r="C5" s="42">
        <v>15</v>
      </c>
      <c r="D5" s="51"/>
      <c r="E5" s="52">
        <v>3700</v>
      </c>
      <c r="F5" s="48">
        <v>900</v>
      </c>
      <c r="G5" s="48">
        <v>99.9</v>
      </c>
      <c r="H5" s="48">
        <v>14.4</v>
      </c>
      <c r="I5" s="48">
        <v>0</v>
      </c>
      <c r="J5" s="48">
        <v>0</v>
      </c>
      <c r="K5" s="48">
        <v>0.1</v>
      </c>
      <c r="L5" s="48">
        <v>1</v>
      </c>
      <c r="M5" s="34">
        <f>E5*C5/100</f>
        <v>555</v>
      </c>
      <c r="N5" s="34">
        <f>F5*C5/100</f>
        <v>135</v>
      </c>
      <c r="O5" s="34">
        <f>G5*C5/100</f>
        <v>14.984999999999999</v>
      </c>
      <c r="P5" s="34">
        <f>H5*C5/100</f>
        <v>2.16</v>
      </c>
      <c r="Q5" s="34">
        <f>I5*C5/100</f>
        <v>0</v>
      </c>
      <c r="R5" s="34">
        <f>J5*C5/100</f>
        <v>0</v>
      </c>
      <c r="S5" s="34">
        <f>K5*C5/100</f>
        <v>1.4999999999999999E-2</v>
      </c>
      <c r="T5" s="34">
        <f>L5*C5/100</f>
        <v>0.15</v>
      </c>
    </row>
    <row r="6" spans="1:20" x14ac:dyDescent="0.25">
      <c r="A6" s="59" t="s">
        <v>3</v>
      </c>
      <c r="B6" s="56" t="s">
        <v>2</v>
      </c>
      <c r="C6" s="42">
        <v>200</v>
      </c>
      <c r="D6" s="51"/>
      <c r="E6" s="52">
        <v>86</v>
      </c>
      <c r="F6" s="48">
        <v>20</v>
      </c>
      <c r="G6" s="48">
        <v>0.2</v>
      </c>
      <c r="H6" s="48">
        <v>0</v>
      </c>
      <c r="I6" s="48">
        <v>3.1</v>
      </c>
      <c r="J6" s="48">
        <v>2.2000000000000002</v>
      </c>
      <c r="K6" s="48">
        <v>0.9</v>
      </c>
      <c r="L6" s="48">
        <v>2.5000000000000001E-2</v>
      </c>
      <c r="M6" s="34">
        <f t="shared" ref="M6:T11" si="0">E6*C6/100</f>
        <v>172</v>
      </c>
      <c r="N6" s="34">
        <f t="shared" ref="N6:N9" si="1">F6*C6/100</f>
        <v>40</v>
      </c>
      <c r="O6" s="34">
        <f t="shared" ref="O6:O9" si="2">G6*C6/100</f>
        <v>0.4</v>
      </c>
      <c r="P6" s="34">
        <f t="shared" ref="P6:P9" si="3">H6*C6/100</f>
        <v>0</v>
      </c>
      <c r="Q6" s="34">
        <f t="shared" ref="Q6:Q9" si="4">I6*C6/100</f>
        <v>6.2</v>
      </c>
      <c r="R6" s="34">
        <f t="shared" ref="R6:R9" si="5">J6*C6/100</f>
        <v>4.4000000000000004</v>
      </c>
      <c r="S6" s="34">
        <f t="shared" ref="S6:S9" si="6">K6*C6/100</f>
        <v>1.8</v>
      </c>
      <c r="T6" s="34">
        <f t="shared" ref="T6:T9" si="7">L6*C6/100</f>
        <v>0.05</v>
      </c>
    </row>
    <row r="7" spans="1:20" x14ac:dyDescent="0.25">
      <c r="A7" s="59" t="s">
        <v>12</v>
      </c>
      <c r="B7" s="56" t="s">
        <v>2</v>
      </c>
      <c r="C7" s="42">
        <v>250</v>
      </c>
      <c r="D7" s="51"/>
      <c r="E7" s="52">
        <v>110</v>
      </c>
      <c r="F7" s="48">
        <v>26</v>
      </c>
      <c r="G7" s="48">
        <v>0.3</v>
      </c>
      <c r="H7" s="48">
        <v>0.1</v>
      </c>
      <c r="I7" s="48">
        <v>2.9</v>
      </c>
      <c r="J7" s="48">
        <v>2.2000000000000002</v>
      </c>
      <c r="K7" s="48">
        <v>1.8</v>
      </c>
      <c r="L7" s="48">
        <v>0.01</v>
      </c>
      <c r="M7" s="34">
        <f t="shared" si="0"/>
        <v>275</v>
      </c>
      <c r="N7" s="34">
        <f t="shared" si="1"/>
        <v>65</v>
      </c>
      <c r="O7" s="34">
        <f t="shared" si="2"/>
        <v>0.75</v>
      </c>
      <c r="P7" s="34">
        <f t="shared" si="3"/>
        <v>0.25</v>
      </c>
      <c r="Q7" s="34">
        <f t="shared" si="4"/>
        <v>7.25</v>
      </c>
      <c r="R7" s="34">
        <f t="shared" si="5"/>
        <v>5.5</v>
      </c>
      <c r="S7" s="34">
        <f t="shared" si="6"/>
        <v>4.5</v>
      </c>
      <c r="T7" s="34">
        <f t="shared" si="7"/>
        <v>2.5000000000000001E-2</v>
      </c>
    </row>
    <row r="8" spans="1:20" x14ac:dyDescent="0.25">
      <c r="A8" s="60" t="s">
        <v>13</v>
      </c>
      <c r="B8" s="56" t="s">
        <v>2</v>
      </c>
      <c r="C8" s="42">
        <v>200</v>
      </c>
      <c r="D8" s="51"/>
      <c r="E8" s="52">
        <v>80</v>
      </c>
      <c r="F8" s="48">
        <v>19</v>
      </c>
      <c r="G8" s="48">
        <v>0.3</v>
      </c>
      <c r="H8" s="48">
        <v>0.1</v>
      </c>
      <c r="I8" s="48">
        <v>2</v>
      </c>
      <c r="J8" s="48">
        <v>1.9</v>
      </c>
      <c r="K8" s="48">
        <v>1.6</v>
      </c>
      <c r="L8" s="48">
        <v>0</v>
      </c>
      <c r="M8" s="33">
        <f t="shared" si="0"/>
        <v>160</v>
      </c>
      <c r="N8" s="33">
        <f t="shared" si="1"/>
        <v>38</v>
      </c>
      <c r="O8" s="33">
        <f t="shared" si="2"/>
        <v>0.6</v>
      </c>
      <c r="P8" s="33">
        <f t="shared" si="3"/>
        <v>0.2</v>
      </c>
      <c r="Q8" s="33">
        <f t="shared" si="4"/>
        <v>4</v>
      </c>
      <c r="R8" s="33">
        <f t="shared" si="5"/>
        <v>3.8</v>
      </c>
      <c r="S8" s="33">
        <f t="shared" si="6"/>
        <v>3.2</v>
      </c>
      <c r="T8" s="33">
        <f t="shared" si="7"/>
        <v>0</v>
      </c>
    </row>
    <row r="9" spans="1:20" x14ac:dyDescent="0.25">
      <c r="A9" s="60" t="s">
        <v>14</v>
      </c>
      <c r="B9" s="56" t="s">
        <v>2</v>
      </c>
      <c r="C9" s="42">
        <v>250</v>
      </c>
      <c r="D9" s="51"/>
      <c r="E9" s="52">
        <v>368</v>
      </c>
      <c r="F9" s="48">
        <v>87</v>
      </c>
      <c r="G9" s="48">
        <v>0</v>
      </c>
      <c r="H9" s="48">
        <v>0</v>
      </c>
      <c r="I9" s="48">
        <v>19</v>
      </c>
      <c r="J9" s="48">
        <v>1.2</v>
      </c>
      <c r="K9" s="48">
        <v>2.4</v>
      </c>
      <c r="L9" s="48">
        <v>0.25</v>
      </c>
      <c r="M9" s="34">
        <f t="shared" si="0"/>
        <v>920</v>
      </c>
      <c r="N9" s="34">
        <f t="shared" si="1"/>
        <v>217.5</v>
      </c>
      <c r="O9" s="34">
        <f t="shared" si="2"/>
        <v>0</v>
      </c>
      <c r="P9" s="34">
        <f t="shared" si="3"/>
        <v>0</v>
      </c>
      <c r="Q9" s="34">
        <f t="shared" si="4"/>
        <v>47.5</v>
      </c>
      <c r="R9" s="34">
        <f t="shared" si="5"/>
        <v>3</v>
      </c>
      <c r="S9" s="34">
        <f t="shared" si="6"/>
        <v>6</v>
      </c>
      <c r="T9" s="34">
        <f t="shared" si="7"/>
        <v>0.625</v>
      </c>
    </row>
    <row r="10" spans="1:20" x14ac:dyDescent="0.25">
      <c r="A10" s="60" t="s">
        <v>5</v>
      </c>
      <c r="B10" s="57" t="s">
        <v>2</v>
      </c>
      <c r="C10" s="42">
        <v>2</v>
      </c>
      <c r="D10" s="51"/>
      <c r="E10" s="52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100</v>
      </c>
      <c r="M10" s="34">
        <f t="shared" si="0"/>
        <v>0</v>
      </c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  <c r="S10" s="34">
        <f t="shared" si="0"/>
        <v>0</v>
      </c>
      <c r="T10" s="34">
        <f t="shared" si="0"/>
        <v>0</v>
      </c>
    </row>
    <row r="11" spans="1:20" x14ac:dyDescent="0.25">
      <c r="A11" s="61" t="s">
        <v>55</v>
      </c>
      <c r="B11" s="57" t="s">
        <v>10</v>
      </c>
      <c r="C11" s="42">
        <v>800</v>
      </c>
      <c r="D11" s="51"/>
      <c r="E11" s="52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39">
        <f t="shared" si="0"/>
        <v>0</v>
      </c>
      <c r="N11" s="39">
        <f t="shared" si="0"/>
        <v>0</v>
      </c>
      <c r="O11" s="39">
        <f t="shared" si="0"/>
        <v>0</v>
      </c>
      <c r="P11" s="39">
        <f t="shared" si="0"/>
        <v>0</v>
      </c>
      <c r="Q11" s="39">
        <f t="shared" si="0"/>
        <v>0</v>
      </c>
      <c r="R11" s="39">
        <f t="shared" si="0"/>
        <v>0</v>
      </c>
      <c r="S11" s="39">
        <f t="shared" si="0"/>
        <v>0</v>
      </c>
      <c r="T11" s="39">
        <f t="shared" si="0"/>
        <v>0</v>
      </c>
    </row>
    <row r="12" spans="1:20" x14ac:dyDescent="0.25">
      <c r="A12" s="45"/>
      <c r="B12" s="10"/>
      <c r="C12" s="17"/>
      <c r="D12" s="13"/>
      <c r="E12" s="12"/>
      <c r="F12" s="23"/>
      <c r="G12" s="23"/>
      <c r="H12" s="23"/>
      <c r="I12" s="23"/>
      <c r="J12" s="23"/>
      <c r="K12" s="23"/>
      <c r="L12" s="23"/>
      <c r="M12" s="46"/>
      <c r="N12" s="46"/>
      <c r="O12" s="46"/>
      <c r="P12" s="46"/>
      <c r="Q12" s="46"/>
      <c r="R12" s="46"/>
      <c r="S12" s="46"/>
      <c r="T12" s="46"/>
    </row>
    <row r="13" spans="1:20" x14ac:dyDescent="0.25">
      <c r="A13" s="5"/>
      <c r="B13" s="10"/>
      <c r="C13" s="17"/>
      <c r="D13" s="13"/>
      <c r="E13" s="12"/>
      <c r="F13" s="23"/>
      <c r="G13" s="23"/>
      <c r="H13" s="23"/>
      <c r="I13" s="23"/>
      <c r="J13" s="23"/>
      <c r="K13" s="23"/>
      <c r="L13" s="23"/>
      <c r="M13" s="24">
        <f t="shared" ref="M13:T13" si="8">SUM(M5:M9)</f>
        <v>2082</v>
      </c>
      <c r="N13" s="24">
        <f t="shared" si="8"/>
        <v>495.5</v>
      </c>
      <c r="O13" s="24">
        <f t="shared" si="8"/>
        <v>16.734999999999999</v>
      </c>
      <c r="P13" s="24">
        <f t="shared" si="8"/>
        <v>2.6100000000000003</v>
      </c>
      <c r="Q13" s="24">
        <f t="shared" si="8"/>
        <v>64.95</v>
      </c>
      <c r="R13" s="24">
        <f t="shared" si="8"/>
        <v>16.7</v>
      </c>
      <c r="S13" s="24">
        <f t="shared" si="8"/>
        <v>15.515000000000001</v>
      </c>
      <c r="T13" s="24">
        <f t="shared" si="8"/>
        <v>0.85</v>
      </c>
    </row>
    <row r="14" spans="1:20" x14ac:dyDescent="0.25">
      <c r="A14" s="5"/>
      <c r="B14" s="10"/>
      <c r="C14" s="17"/>
      <c r="E14" s="12"/>
      <c r="F14" s="23"/>
      <c r="G14" s="23"/>
      <c r="H14" s="23"/>
      <c r="I14" s="23"/>
      <c r="J14" s="23"/>
      <c r="K14" s="23"/>
      <c r="L14" s="23"/>
      <c r="M14" s="71" t="s">
        <v>72</v>
      </c>
      <c r="N14" s="71"/>
      <c r="O14" s="71"/>
      <c r="P14" s="71"/>
      <c r="Q14" s="71"/>
      <c r="R14" s="71"/>
      <c r="S14" s="71"/>
      <c r="T14" s="71"/>
    </row>
    <row r="15" spans="1:20" x14ac:dyDescent="0.25">
      <c r="A15" s="5"/>
      <c r="B15" s="10"/>
      <c r="C15" s="17"/>
      <c r="E15" s="12"/>
      <c r="F15" s="23"/>
      <c r="G15" s="23"/>
      <c r="H15" s="23"/>
      <c r="I15" s="23"/>
      <c r="J15" s="23"/>
      <c r="K15" s="23"/>
      <c r="L15" s="23"/>
      <c r="M15" s="25"/>
      <c r="N15" s="25"/>
      <c r="O15" s="25"/>
      <c r="P15" s="25"/>
      <c r="Q15" s="25"/>
      <c r="R15" s="25"/>
      <c r="S15" s="25"/>
      <c r="T15" s="25"/>
    </row>
    <row r="16" spans="1:20" x14ac:dyDescent="0.25">
      <c r="A16" s="5"/>
      <c r="B16" s="10"/>
      <c r="C16" s="17"/>
      <c r="E16" s="12"/>
      <c r="F16" s="23"/>
      <c r="G16" s="23"/>
      <c r="H16" s="23"/>
      <c r="I16" s="23"/>
      <c r="J16" s="23"/>
      <c r="K16" s="23"/>
      <c r="L16" s="23"/>
      <c r="M16" s="25"/>
      <c r="N16" s="25"/>
      <c r="O16" s="25"/>
      <c r="P16" s="25"/>
      <c r="Q16" s="25"/>
      <c r="R16" s="25"/>
      <c r="S16" s="25"/>
      <c r="T16" s="25"/>
    </row>
    <row r="17" spans="1:21" x14ac:dyDescent="0.25">
      <c r="A17" s="72"/>
      <c r="B17" s="72"/>
      <c r="C17" s="72"/>
      <c r="D17" s="12"/>
      <c r="E17" s="6"/>
      <c r="F17" s="26"/>
      <c r="G17" s="26"/>
      <c r="H17" s="26"/>
      <c r="I17" s="26"/>
      <c r="J17" s="26"/>
      <c r="K17" s="26"/>
      <c r="L17" s="26"/>
      <c r="M17" s="27">
        <f>M13/4</f>
        <v>520.5</v>
      </c>
      <c r="N17" s="27">
        <f t="shared" ref="N17:T17" si="9">N13/4</f>
        <v>123.875</v>
      </c>
      <c r="O17" s="27">
        <f t="shared" si="9"/>
        <v>4.1837499999999999</v>
      </c>
      <c r="P17" s="27">
        <f t="shared" si="9"/>
        <v>0.65250000000000008</v>
      </c>
      <c r="Q17" s="27">
        <f t="shared" si="9"/>
        <v>16.237500000000001</v>
      </c>
      <c r="R17" s="27">
        <f t="shared" si="9"/>
        <v>4.1749999999999998</v>
      </c>
      <c r="S17" s="27">
        <f t="shared" si="9"/>
        <v>3.8787500000000001</v>
      </c>
      <c r="T17" s="27">
        <f t="shared" si="9"/>
        <v>0.21249999999999999</v>
      </c>
    </row>
    <row r="18" spans="1:21" x14ac:dyDescent="0.25">
      <c r="A18" s="5"/>
      <c r="B18" s="10"/>
      <c r="C18" s="14"/>
      <c r="D18" s="12"/>
      <c r="E18" s="12"/>
      <c r="F18" s="23"/>
      <c r="G18" s="23"/>
      <c r="H18" s="23"/>
      <c r="I18" s="23"/>
      <c r="J18" s="23"/>
      <c r="K18" s="23"/>
      <c r="L18" s="23"/>
      <c r="M18" s="71" t="s">
        <v>73</v>
      </c>
      <c r="N18" s="71"/>
      <c r="O18" s="71"/>
      <c r="P18" s="71"/>
      <c r="Q18" s="71"/>
      <c r="R18" s="71"/>
      <c r="S18" s="71"/>
      <c r="T18" s="71"/>
      <c r="U18" s="6"/>
    </row>
    <row r="19" spans="1:21" x14ac:dyDescent="0.25">
      <c r="A19" s="5"/>
      <c r="B19" s="10"/>
      <c r="C19" s="14"/>
      <c r="D19" s="12"/>
      <c r="E19" s="12"/>
      <c r="F19" s="12"/>
      <c r="G19" s="12"/>
      <c r="H19" s="12"/>
      <c r="I19" s="12"/>
      <c r="J19" s="12"/>
      <c r="K19" s="12"/>
      <c r="L19" s="12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25">
      <c r="A20" s="5"/>
      <c r="B20" s="10"/>
      <c r="C20" s="14"/>
      <c r="D20" s="12"/>
      <c r="E20" s="12"/>
      <c r="F20" s="12"/>
      <c r="G20" s="12"/>
      <c r="H20" s="12"/>
      <c r="I20" s="12"/>
      <c r="J20" s="12"/>
      <c r="K20" s="12"/>
      <c r="L20" s="12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25">
      <c r="A21" s="5"/>
      <c r="B21" s="10"/>
      <c r="C21" s="14"/>
      <c r="D21" s="12"/>
      <c r="E21" s="1"/>
      <c r="F21" s="1"/>
      <c r="G21" s="1"/>
      <c r="H21" s="1"/>
      <c r="I21" s="1"/>
      <c r="J21" s="1"/>
      <c r="K21" s="1"/>
      <c r="L21" s="1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25">
      <c r="A22" s="5"/>
      <c r="B22" s="10"/>
      <c r="C22" s="14"/>
      <c r="D22" s="12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5">
      <c r="A23" s="5"/>
      <c r="B23" s="10"/>
      <c r="C23" s="14"/>
      <c r="D23" s="12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25">
      <c r="A24" s="5"/>
      <c r="B24" s="10"/>
      <c r="C24" s="15"/>
      <c r="D24" s="12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12"/>
      <c r="T24" s="6"/>
      <c r="U24" s="6"/>
    </row>
    <row r="25" spans="1:21" x14ac:dyDescent="0.25">
      <c r="A25" s="5"/>
      <c r="B25" s="10"/>
      <c r="C25" s="14"/>
      <c r="D25" s="12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25">
      <c r="A26" s="5"/>
      <c r="B26" s="10"/>
      <c r="C26" s="14"/>
      <c r="D26" s="12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25">
      <c r="A27" s="5"/>
      <c r="B27" s="10"/>
      <c r="C27" s="14"/>
      <c r="D27" s="12"/>
      <c r="E27" s="12"/>
      <c r="F27" s="12"/>
      <c r="G27" s="12"/>
      <c r="H27" s="12"/>
      <c r="I27" s="12"/>
      <c r="J27" s="12"/>
      <c r="K27" s="12"/>
      <c r="L27" s="12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25">
      <c r="A28" s="5"/>
      <c r="B28" s="10"/>
      <c r="C28" s="15"/>
      <c r="D28" s="12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25">
      <c r="A29" s="5"/>
      <c r="B29" s="10"/>
      <c r="C29" s="14"/>
      <c r="D29" s="12"/>
      <c r="E29" s="12"/>
      <c r="F29" s="12"/>
      <c r="G29" s="12"/>
      <c r="H29" s="12"/>
      <c r="I29" s="12"/>
      <c r="J29" s="12"/>
      <c r="K29" s="12"/>
      <c r="L29" s="12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25">
      <c r="A30" s="5"/>
      <c r="B30" s="10"/>
      <c r="C30" s="14"/>
      <c r="D30" s="12"/>
      <c r="E30" s="12"/>
      <c r="F30" s="12"/>
      <c r="G30" s="12"/>
      <c r="H30" s="12"/>
      <c r="I30" s="12"/>
      <c r="J30" s="12"/>
      <c r="K30" s="12"/>
      <c r="L30" s="12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25">
      <c r="A31" s="72"/>
      <c r="B31" s="72"/>
      <c r="C31" s="72"/>
      <c r="D31" s="12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25">
      <c r="A32" s="5"/>
      <c r="B32" s="10"/>
      <c r="C32" s="14"/>
      <c r="D32" s="12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0" x14ac:dyDescent="0.25">
      <c r="A33" s="18"/>
      <c r="B33" s="10"/>
      <c r="C33" s="18"/>
      <c r="D33" s="12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8"/>
      <c r="B34" s="10"/>
      <c r="C34" s="18"/>
      <c r="D34" s="12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9"/>
      <c r="B35" s="10"/>
      <c r="C35" s="19"/>
      <c r="D35" s="12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8"/>
      <c r="B36" s="10"/>
      <c r="C36" s="18"/>
      <c r="D36" s="12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8"/>
      <c r="B37" s="10"/>
      <c r="C37" s="18"/>
      <c r="D37" s="12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8"/>
      <c r="B38" s="10"/>
      <c r="C38" s="18"/>
      <c r="D38" s="2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8"/>
      <c r="B39" s="10"/>
      <c r="C39" s="18"/>
      <c r="D39" s="12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/>
      <c r="B40" s="10"/>
      <c r="C40" s="14"/>
      <c r="D40" s="12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8"/>
      <c r="B41" s="10"/>
      <c r="C41" s="18"/>
      <c r="D41" s="12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8"/>
      <c r="B42" s="10"/>
      <c r="C42" s="18"/>
      <c r="D42" s="12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8"/>
      <c r="B43" s="10"/>
      <c r="C43" s="18"/>
      <c r="D43" s="12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8"/>
      <c r="B44" s="10"/>
      <c r="C44" s="18"/>
      <c r="D44" s="12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8"/>
      <c r="B45" s="10"/>
      <c r="C45" s="18"/>
      <c r="D45" s="12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/>
      <c r="B46" s="10"/>
      <c r="C46" s="14"/>
      <c r="D46" s="12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8"/>
      <c r="B47" s="10"/>
      <c r="C47" s="18"/>
      <c r="D47" s="20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8"/>
      <c r="B48" s="10"/>
      <c r="C48" s="18"/>
      <c r="D48" s="12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8"/>
      <c r="B49" s="10"/>
      <c r="C49" s="18"/>
      <c r="D49" s="12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8"/>
      <c r="B50" s="10"/>
      <c r="C50" s="18"/>
      <c r="D50" s="12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0"/>
      <c r="B51" s="10"/>
      <c r="C51" s="14"/>
      <c r="D51" s="12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0"/>
      <c r="B52" s="10"/>
      <c r="C52" s="14"/>
      <c r="D52" s="12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0"/>
      <c r="B53" s="10"/>
      <c r="C53" s="14"/>
      <c r="D53" s="12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0"/>
      <c r="B54" s="10"/>
      <c r="C54" s="14"/>
      <c r="D54" s="12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0"/>
      <c r="B55" s="10"/>
      <c r="C55" s="14"/>
      <c r="D55" s="12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</sheetData>
  <mergeCells count="11">
    <mergeCell ref="A31:C31"/>
    <mergeCell ref="E2:L2"/>
    <mergeCell ref="M2:T2"/>
    <mergeCell ref="A2:A3"/>
    <mergeCell ref="B2:B3"/>
    <mergeCell ref="C2:C3"/>
    <mergeCell ref="D2:D3"/>
    <mergeCell ref="A4:C4"/>
    <mergeCell ref="A17:C17"/>
    <mergeCell ref="M14:T14"/>
    <mergeCell ref="M18:T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54"/>
  <sheetViews>
    <sheetView zoomScale="80" zoomScaleNormal="80" workbookViewId="0">
      <selection activeCell="M30" sqref="M30:T30"/>
    </sheetView>
  </sheetViews>
  <sheetFormatPr defaultColWidth="9.140625" defaultRowHeight="15" x14ac:dyDescent="0.25"/>
  <cols>
    <col min="1" max="1" width="32.7109375" style="2" customWidth="1"/>
    <col min="2" max="2" width="6.140625" style="2" customWidth="1"/>
    <col min="3" max="3" width="6.42578125" style="4" customWidth="1"/>
    <col min="4" max="16384" width="9.140625" style="3"/>
  </cols>
  <sheetData>
    <row r="2" spans="1:51" ht="37.5" customHeight="1" x14ac:dyDescent="0.4">
      <c r="E2" s="78" t="s">
        <v>53</v>
      </c>
      <c r="F2" s="78"/>
      <c r="G2" s="78"/>
      <c r="H2" s="78"/>
      <c r="I2" s="78"/>
      <c r="J2" s="78"/>
      <c r="K2" s="78"/>
      <c r="L2" s="78"/>
      <c r="M2" s="85" t="s">
        <v>54</v>
      </c>
      <c r="N2" s="85"/>
      <c r="O2" s="85"/>
      <c r="P2" s="85"/>
      <c r="Q2" s="85"/>
      <c r="R2" s="85"/>
      <c r="S2" s="85"/>
      <c r="T2" s="85"/>
    </row>
    <row r="3" spans="1:51" ht="11.25" customHeight="1" x14ac:dyDescent="0.2">
      <c r="A3" s="73" t="s">
        <v>57</v>
      </c>
      <c r="B3" s="74" t="s">
        <v>0</v>
      </c>
      <c r="C3" s="75" t="s">
        <v>1</v>
      </c>
      <c r="D3" s="86" t="s">
        <v>52</v>
      </c>
      <c r="E3" s="70" t="s">
        <v>46</v>
      </c>
      <c r="F3" s="70" t="s">
        <v>46</v>
      </c>
      <c r="G3" s="70" t="s">
        <v>47</v>
      </c>
      <c r="H3" s="70" t="s">
        <v>48</v>
      </c>
      <c r="I3" s="83" t="s">
        <v>49</v>
      </c>
      <c r="J3" s="83" t="s">
        <v>50</v>
      </c>
      <c r="K3" s="81" t="s">
        <v>51</v>
      </c>
      <c r="L3" s="81" t="s">
        <v>5</v>
      </c>
      <c r="M3" s="83" t="s">
        <v>46</v>
      </c>
      <c r="N3" s="83" t="s">
        <v>46</v>
      </c>
      <c r="O3" s="81" t="s">
        <v>47</v>
      </c>
      <c r="P3" s="83" t="s">
        <v>48</v>
      </c>
      <c r="Q3" s="83" t="s">
        <v>49</v>
      </c>
      <c r="R3" s="81" t="s">
        <v>50</v>
      </c>
      <c r="S3" s="81" t="s">
        <v>51</v>
      </c>
      <c r="T3" s="81" t="s">
        <v>6</v>
      </c>
    </row>
    <row r="4" spans="1:51" ht="39" customHeight="1" x14ac:dyDescent="0.2">
      <c r="A4" s="73"/>
      <c r="B4" s="74"/>
      <c r="C4" s="75"/>
      <c r="D4" s="86"/>
      <c r="E4" s="70"/>
      <c r="F4" s="70"/>
      <c r="G4" s="70"/>
      <c r="H4" s="70"/>
      <c r="I4" s="84"/>
      <c r="J4" s="84"/>
      <c r="K4" s="82"/>
      <c r="L4" s="82"/>
      <c r="M4" s="84"/>
      <c r="N4" s="84"/>
      <c r="O4" s="82"/>
      <c r="P4" s="84"/>
      <c r="Q4" s="84"/>
      <c r="R4" s="82"/>
      <c r="S4" s="82"/>
      <c r="T4" s="82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</row>
    <row r="5" spans="1:51" s="22" customFormat="1" x14ac:dyDescent="0.25">
      <c r="A5" s="77" t="s">
        <v>25</v>
      </c>
      <c r="B5" s="77"/>
      <c r="C5" s="77"/>
      <c r="E5" s="36" t="s">
        <v>7</v>
      </c>
      <c r="F5" s="36" t="s">
        <v>8</v>
      </c>
      <c r="G5" s="36" t="s">
        <v>9</v>
      </c>
      <c r="H5" s="36" t="s">
        <v>9</v>
      </c>
      <c r="I5" s="36" t="s">
        <v>9</v>
      </c>
      <c r="J5" s="36" t="s">
        <v>9</v>
      </c>
      <c r="K5" s="36" t="s">
        <v>9</v>
      </c>
      <c r="L5" s="36" t="s">
        <v>9</v>
      </c>
      <c r="M5" s="36" t="s">
        <v>7</v>
      </c>
      <c r="N5" s="36" t="s">
        <v>8</v>
      </c>
      <c r="O5" s="36" t="s">
        <v>9</v>
      </c>
      <c r="P5" s="36" t="s">
        <v>9</v>
      </c>
      <c r="Q5" s="36" t="s">
        <v>9</v>
      </c>
      <c r="R5" s="36" t="s">
        <v>9</v>
      </c>
      <c r="S5" s="36" t="s">
        <v>9</v>
      </c>
      <c r="T5" s="36" t="s">
        <v>9</v>
      </c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</row>
    <row r="6" spans="1:51" x14ac:dyDescent="0.25">
      <c r="A6" s="60" t="s">
        <v>11</v>
      </c>
      <c r="B6" s="57" t="s">
        <v>10</v>
      </c>
      <c r="C6" s="65">
        <v>90</v>
      </c>
      <c r="D6" s="62"/>
      <c r="E6" s="33">
        <v>3700</v>
      </c>
      <c r="F6" s="33">
        <v>900</v>
      </c>
      <c r="G6" s="33">
        <v>99.9</v>
      </c>
      <c r="H6" s="33">
        <v>14.4</v>
      </c>
      <c r="I6" s="33">
        <v>0</v>
      </c>
      <c r="J6" s="33">
        <v>0</v>
      </c>
      <c r="K6" s="33">
        <v>0.1</v>
      </c>
      <c r="L6" s="33">
        <v>1</v>
      </c>
      <c r="M6" s="34">
        <f>E6*C6/100</f>
        <v>3330</v>
      </c>
      <c r="N6" s="34">
        <f>F6*C6/100</f>
        <v>810</v>
      </c>
      <c r="O6" s="34">
        <f>G6*C6/100</f>
        <v>89.91</v>
      </c>
      <c r="P6" s="34">
        <f>H6*C6/100</f>
        <v>12.96</v>
      </c>
      <c r="Q6" s="34">
        <f>I6*C6/100</f>
        <v>0</v>
      </c>
      <c r="R6" s="34">
        <f>J6*C6/100</f>
        <v>0</v>
      </c>
      <c r="S6" s="34">
        <f>K6*C6/100</f>
        <v>0.09</v>
      </c>
      <c r="T6" s="34">
        <f>L6*C6/100</f>
        <v>0.9</v>
      </c>
      <c r="U6" s="6"/>
    </row>
    <row r="7" spans="1:51" x14ac:dyDescent="0.25">
      <c r="A7" s="60" t="s">
        <v>3</v>
      </c>
      <c r="B7" s="56" t="s">
        <v>2</v>
      </c>
      <c r="C7" s="65">
        <v>160</v>
      </c>
      <c r="D7" s="62"/>
      <c r="E7" s="33">
        <v>86</v>
      </c>
      <c r="F7" s="33">
        <v>20</v>
      </c>
      <c r="G7" s="33">
        <v>0.2</v>
      </c>
      <c r="H7" s="33">
        <v>0</v>
      </c>
      <c r="I7" s="33">
        <v>3.1</v>
      </c>
      <c r="J7" s="33">
        <v>2.2000000000000002</v>
      </c>
      <c r="K7" s="33">
        <v>0.9</v>
      </c>
      <c r="L7" s="33">
        <v>2.5000000000000001E-2</v>
      </c>
      <c r="M7" s="34">
        <f t="shared" ref="M7:M23" si="0">E7*C7/100</f>
        <v>137.6</v>
      </c>
      <c r="N7" s="34">
        <f t="shared" ref="N7:N23" si="1">F7*C7/100</f>
        <v>32</v>
      </c>
      <c r="O7" s="34">
        <f t="shared" ref="O7:O23" si="2">G7*C7/100</f>
        <v>0.32</v>
      </c>
      <c r="P7" s="34">
        <f t="shared" ref="P7:P23" si="3">H7*C7/100</f>
        <v>0</v>
      </c>
      <c r="Q7" s="34">
        <f t="shared" ref="Q7:Q23" si="4">I7*C7/100</f>
        <v>4.96</v>
      </c>
      <c r="R7" s="34">
        <f t="shared" ref="R7:R23" si="5">J7*C7/100</f>
        <v>3.52</v>
      </c>
      <c r="S7" s="34">
        <f t="shared" ref="S7:S23" si="6">K7*C7/100</f>
        <v>1.44</v>
      </c>
      <c r="T7" s="34">
        <f t="shared" ref="T7:T23" si="7">L7*C7/100</f>
        <v>0.04</v>
      </c>
      <c r="U7" s="6"/>
    </row>
    <row r="8" spans="1:51" x14ac:dyDescent="0.25">
      <c r="A8" s="60" t="s">
        <v>16</v>
      </c>
      <c r="B8" s="56" t="s">
        <v>2</v>
      </c>
      <c r="C8" s="65">
        <v>18</v>
      </c>
      <c r="D8" s="62"/>
      <c r="E8" s="33">
        <v>303</v>
      </c>
      <c r="F8" s="33">
        <v>72</v>
      </c>
      <c r="G8" s="33">
        <v>0.6</v>
      </c>
      <c r="H8" s="33">
        <v>0.1</v>
      </c>
      <c r="I8" s="33">
        <v>11.3</v>
      </c>
      <c r="J8" s="33">
        <v>1.3</v>
      </c>
      <c r="K8" s="33">
        <v>3.8</v>
      </c>
      <c r="L8" s="33">
        <v>0</v>
      </c>
      <c r="M8" s="34">
        <f t="shared" si="0"/>
        <v>54.54</v>
      </c>
      <c r="N8" s="34">
        <f t="shared" si="1"/>
        <v>12.96</v>
      </c>
      <c r="O8" s="34">
        <f t="shared" si="2"/>
        <v>0.10799999999999998</v>
      </c>
      <c r="P8" s="34">
        <f t="shared" si="3"/>
        <v>1.8000000000000002E-2</v>
      </c>
      <c r="Q8" s="34">
        <f t="shared" si="4"/>
        <v>2.0340000000000003</v>
      </c>
      <c r="R8" s="34">
        <f t="shared" si="5"/>
        <v>0.23400000000000001</v>
      </c>
      <c r="S8" s="34">
        <f t="shared" si="6"/>
        <v>0.68399999999999994</v>
      </c>
      <c r="T8" s="34">
        <f t="shared" si="7"/>
        <v>0</v>
      </c>
      <c r="U8" s="6"/>
    </row>
    <row r="9" spans="1:51" x14ac:dyDescent="0.25">
      <c r="A9" s="60" t="s">
        <v>17</v>
      </c>
      <c r="B9" s="56" t="s">
        <v>2</v>
      </c>
      <c r="C9" s="65">
        <v>200</v>
      </c>
      <c r="D9" s="62"/>
      <c r="E9" s="33">
        <v>433</v>
      </c>
      <c r="F9" s="33">
        <v>103</v>
      </c>
      <c r="G9" s="33">
        <v>0.5</v>
      </c>
      <c r="H9" s="33">
        <v>0.1</v>
      </c>
      <c r="I9" s="33">
        <v>14.6</v>
      </c>
      <c r="J9" s="33">
        <v>0.7</v>
      </c>
      <c r="K9" s="33">
        <v>6.6</v>
      </c>
      <c r="L9" s="33">
        <v>0.65</v>
      </c>
      <c r="M9" s="34">
        <f t="shared" si="0"/>
        <v>866</v>
      </c>
      <c r="N9" s="34">
        <f t="shared" si="1"/>
        <v>206</v>
      </c>
      <c r="O9" s="34">
        <f t="shared" si="2"/>
        <v>1</v>
      </c>
      <c r="P9" s="34">
        <f t="shared" si="3"/>
        <v>0.2</v>
      </c>
      <c r="Q9" s="34">
        <f t="shared" si="4"/>
        <v>29.2</v>
      </c>
      <c r="R9" s="34">
        <f t="shared" si="5"/>
        <v>1.4</v>
      </c>
      <c r="S9" s="34">
        <f t="shared" si="6"/>
        <v>13.2</v>
      </c>
      <c r="T9" s="34">
        <f t="shared" si="7"/>
        <v>1.3</v>
      </c>
      <c r="U9" s="6"/>
    </row>
    <row r="10" spans="1:51" x14ac:dyDescent="0.25">
      <c r="A10" s="60" t="s">
        <v>18</v>
      </c>
      <c r="B10" s="56" t="s">
        <v>2</v>
      </c>
      <c r="C10" s="65">
        <v>70</v>
      </c>
      <c r="D10" s="62"/>
      <c r="E10" s="33">
        <v>95</v>
      </c>
      <c r="F10" s="33">
        <v>23</v>
      </c>
      <c r="G10" s="33">
        <v>0</v>
      </c>
      <c r="H10" s="33">
        <v>0</v>
      </c>
      <c r="I10" s="33">
        <v>3.4</v>
      </c>
      <c r="J10" s="33">
        <v>3.4</v>
      </c>
      <c r="K10" s="33">
        <v>1</v>
      </c>
      <c r="L10" s="33">
        <v>0.14000000000000001</v>
      </c>
      <c r="M10" s="34">
        <f t="shared" si="0"/>
        <v>66.5</v>
      </c>
      <c r="N10" s="34">
        <f t="shared" si="1"/>
        <v>16.100000000000001</v>
      </c>
      <c r="O10" s="34">
        <f t="shared" si="2"/>
        <v>0</v>
      </c>
      <c r="P10" s="34">
        <f t="shared" si="3"/>
        <v>0</v>
      </c>
      <c r="Q10" s="34">
        <f t="shared" si="4"/>
        <v>2.38</v>
      </c>
      <c r="R10" s="34">
        <f t="shared" si="5"/>
        <v>2.38</v>
      </c>
      <c r="S10" s="34">
        <f t="shared" si="6"/>
        <v>0.7</v>
      </c>
      <c r="T10" s="34">
        <f t="shared" si="7"/>
        <v>9.8000000000000004E-2</v>
      </c>
      <c r="U10" s="6"/>
    </row>
    <row r="11" spans="1:51" x14ac:dyDescent="0.25">
      <c r="A11" s="60" t="s">
        <v>19</v>
      </c>
      <c r="B11" s="56" t="s">
        <v>2</v>
      </c>
      <c r="C11" s="65">
        <v>70</v>
      </c>
      <c r="D11" s="62"/>
      <c r="E11" s="33">
        <v>106</v>
      </c>
      <c r="F11" s="33">
        <v>25</v>
      </c>
      <c r="G11" s="33">
        <v>0</v>
      </c>
      <c r="H11" s="33">
        <v>0</v>
      </c>
      <c r="I11" s="33">
        <v>4.4000000000000004</v>
      </c>
      <c r="J11" s="33">
        <v>4.0999999999999996</v>
      </c>
      <c r="K11" s="33">
        <v>0.6</v>
      </c>
      <c r="L11" s="33">
        <v>0.15</v>
      </c>
      <c r="M11" s="34">
        <f t="shared" si="0"/>
        <v>74.2</v>
      </c>
      <c r="N11" s="34">
        <f t="shared" si="1"/>
        <v>17.5</v>
      </c>
      <c r="O11" s="34">
        <f t="shared" si="2"/>
        <v>0</v>
      </c>
      <c r="P11" s="34">
        <f t="shared" si="3"/>
        <v>0</v>
      </c>
      <c r="Q11" s="34">
        <f t="shared" si="4"/>
        <v>3.08</v>
      </c>
      <c r="R11" s="34">
        <f t="shared" si="5"/>
        <v>2.87</v>
      </c>
      <c r="S11" s="34">
        <f t="shared" si="6"/>
        <v>0.42</v>
      </c>
      <c r="T11" s="34">
        <f t="shared" si="7"/>
        <v>0.105</v>
      </c>
      <c r="U11" s="6"/>
    </row>
    <row r="12" spans="1:51" x14ac:dyDescent="0.25">
      <c r="A12" s="60" t="s">
        <v>20</v>
      </c>
      <c r="B12" s="56" t="s">
        <v>10</v>
      </c>
      <c r="C12" s="66">
        <v>10</v>
      </c>
      <c r="D12" s="63" t="s">
        <v>71</v>
      </c>
      <c r="E12" s="33">
        <v>594</v>
      </c>
      <c r="F12" s="33">
        <v>140</v>
      </c>
      <c r="G12" s="33">
        <v>0.1</v>
      </c>
      <c r="H12" s="33">
        <v>0</v>
      </c>
      <c r="I12" s="33">
        <v>30</v>
      </c>
      <c r="J12" s="33">
        <v>30</v>
      </c>
      <c r="K12" s="33">
        <v>4.5</v>
      </c>
      <c r="L12" s="33">
        <v>0</v>
      </c>
      <c r="M12" s="34">
        <f t="shared" si="0"/>
        <v>59.4</v>
      </c>
      <c r="N12" s="34">
        <f t="shared" si="1"/>
        <v>14</v>
      </c>
      <c r="O12" s="34">
        <f t="shared" si="2"/>
        <v>0.01</v>
      </c>
      <c r="P12" s="34">
        <f t="shared" si="3"/>
        <v>0</v>
      </c>
      <c r="Q12" s="34">
        <f t="shared" si="4"/>
        <v>3</v>
      </c>
      <c r="R12" s="34">
        <f t="shared" si="5"/>
        <v>3</v>
      </c>
      <c r="S12" s="34">
        <f t="shared" si="6"/>
        <v>0.45</v>
      </c>
      <c r="T12" s="34">
        <f t="shared" si="7"/>
        <v>0</v>
      </c>
      <c r="U12" s="6"/>
    </row>
    <row r="13" spans="1:51" x14ac:dyDescent="0.25">
      <c r="A13" s="60" t="s">
        <v>21</v>
      </c>
      <c r="B13" s="56" t="s">
        <v>2</v>
      </c>
      <c r="C13" s="65">
        <v>140</v>
      </c>
      <c r="D13" s="62"/>
      <c r="E13" s="33">
        <v>130</v>
      </c>
      <c r="F13" s="33">
        <v>31</v>
      </c>
      <c r="G13" s="33">
        <v>0.3</v>
      </c>
      <c r="H13" s="33">
        <v>0.1</v>
      </c>
      <c r="I13" s="33">
        <v>1.9</v>
      </c>
      <c r="J13" s="33">
        <v>1.9</v>
      </c>
      <c r="K13" s="33">
        <v>0.5</v>
      </c>
      <c r="L13" s="33">
        <v>0.01</v>
      </c>
      <c r="M13" s="34">
        <f t="shared" si="0"/>
        <v>182</v>
      </c>
      <c r="N13" s="34">
        <f t="shared" si="1"/>
        <v>43.4</v>
      </c>
      <c r="O13" s="34">
        <f t="shared" si="2"/>
        <v>0.42</v>
      </c>
      <c r="P13" s="34">
        <f t="shared" si="3"/>
        <v>0.14000000000000001</v>
      </c>
      <c r="Q13" s="34">
        <f t="shared" si="4"/>
        <v>2.66</v>
      </c>
      <c r="R13" s="34">
        <f t="shared" si="5"/>
        <v>2.66</v>
      </c>
      <c r="S13" s="34">
        <f t="shared" si="6"/>
        <v>0.7</v>
      </c>
      <c r="T13" s="34">
        <f t="shared" si="7"/>
        <v>1.4000000000000002E-2</v>
      </c>
      <c r="U13" s="6"/>
    </row>
    <row r="14" spans="1:51" ht="15" customHeight="1" x14ac:dyDescent="0.25">
      <c r="A14" s="60" t="s">
        <v>22</v>
      </c>
      <c r="B14" s="56" t="s">
        <v>2</v>
      </c>
      <c r="C14" s="65">
        <v>100</v>
      </c>
      <c r="D14" s="64" t="s">
        <v>70</v>
      </c>
      <c r="E14" s="33">
        <v>1520</v>
      </c>
      <c r="F14" s="33">
        <v>359</v>
      </c>
      <c r="G14" s="33">
        <v>2.2000000000000002</v>
      </c>
      <c r="H14" s="33">
        <v>0.3</v>
      </c>
      <c r="I14" s="33">
        <v>75.3</v>
      </c>
      <c r="J14" s="33">
        <v>0</v>
      </c>
      <c r="K14" s="33">
        <v>8.3000000000000007</v>
      </c>
      <c r="L14" s="33">
        <v>0</v>
      </c>
      <c r="M14" s="34">
        <f t="shared" si="0"/>
        <v>1520</v>
      </c>
      <c r="N14" s="34">
        <f t="shared" si="1"/>
        <v>359</v>
      </c>
      <c r="O14" s="34">
        <f t="shared" si="2"/>
        <v>2.2000000000000002</v>
      </c>
      <c r="P14" s="34">
        <f t="shared" si="3"/>
        <v>0.3</v>
      </c>
      <c r="Q14" s="34">
        <f t="shared" si="4"/>
        <v>75.3</v>
      </c>
      <c r="R14" s="34">
        <f t="shared" si="5"/>
        <v>0</v>
      </c>
      <c r="S14" s="34">
        <f t="shared" si="6"/>
        <v>8.3000000000000007</v>
      </c>
      <c r="T14" s="34">
        <f t="shared" si="7"/>
        <v>0</v>
      </c>
      <c r="U14" s="6"/>
    </row>
    <row r="15" spans="1:51" x14ac:dyDescent="0.25">
      <c r="A15" s="60" t="s">
        <v>4</v>
      </c>
      <c r="B15" s="56" t="s">
        <v>2</v>
      </c>
      <c r="C15" s="65">
        <v>5</v>
      </c>
      <c r="D15" s="62"/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100</v>
      </c>
      <c r="M15" s="34">
        <f t="shared" si="0"/>
        <v>0</v>
      </c>
      <c r="N15" s="34">
        <f t="shared" si="1"/>
        <v>0</v>
      </c>
      <c r="O15" s="34">
        <f t="shared" si="2"/>
        <v>0</v>
      </c>
      <c r="P15" s="34">
        <f t="shared" si="3"/>
        <v>0</v>
      </c>
      <c r="Q15" s="34">
        <f t="shared" si="4"/>
        <v>0</v>
      </c>
      <c r="R15" s="34">
        <f t="shared" si="5"/>
        <v>0</v>
      </c>
      <c r="S15" s="34">
        <f t="shared" si="6"/>
        <v>0</v>
      </c>
      <c r="T15" s="34">
        <f t="shared" si="7"/>
        <v>5</v>
      </c>
      <c r="U15" s="6"/>
    </row>
    <row r="16" spans="1:51" x14ac:dyDescent="0.25">
      <c r="A16" s="60" t="s">
        <v>66</v>
      </c>
      <c r="B16" s="56" t="s">
        <v>2</v>
      </c>
      <c r="C16" s="65">
        <v>5</v>
      </c>
      <c r="D16" s="62"/>
      <c r="E16" s="33">
        <v>1307</v>
      </c>
      <c r="F16" s="33">
        <v>318</v>
      </c>
      <c r="G16" s="33">
        <v>17</v>
      </c>
      <c r="H16" s="33">
        <v>3.3</v>
      </c>
      <c r="I16" s="33">
        <v>57</v>
      </c>
      <c r="J16" s="33">
        <v>10</v>
      </c>
      <c r="K16" s="33">
        <v>12</v>
      </c>
      <c r="L16" s="33">
        <v>0.03</v>
      </c>
      <c r="M16" s="34">
        <f t="shared" si="0"/>
        <v>65.349999999999994</v>
      </c>
      <c r="N16" s="34">
        <f t="shared" si="1"/>
        <v>15.9</v>
      </c>
      <c r="O16" s="34">
        <f t="shared" si="2"/>
        <v>0.85</v>
      </c>
      <c r="P16" s="34">
        <f t="shared" si="3"/>
        <v>0.16500000000000001</v>
      </c>
      <c r="Q16" s="34">
        <f t="shared" si="4"/>
        <v>2.85</v>
      </c>
      <c r="R16" s="34">
        <f t="shared" si="5"/>
        <v>0.5</v>
      </c>
      <c r="S16" s="34">
        <f t="shared" si="6"/>
        <v>0.6</v>
      </c>
      <c r="T16" s="34">
        <f t="shared" si="7"/>
        <v>1.5E-3</v>
      </c>
      <c r="U16" s="6"/>
    </row>
    <row r="17" spans="1:21" x14ac:dyDescent="0.25">
      <c r="A17" s="60" t="s">
        <v>23</v>
      </c>
      <c r="B17" s="56" t="s">
        <v>2</v>
      </c>
      <c r="C17" s="66">
        <v>5</v>
      </c>
      <c r="D17" s="62"/>
      <c r="E17" s="33">
        <v>1140</v>
      </c>
      <c r="F17" s="33">
        <v>273</v>
      </c>
      <c r="G17" s="33">
        <v>2.7</v>
      </c>
      <c r="H17" s="33">
        <v>0.9</v>
      </c>
      <c r="I17" s="33">
        <v>38</v>
      </c>
      <c r="J17" s="33">
        <v>38</v>
      </c>
      <c r="K17" s="33">
        <v>11</v>
      </c>
      <c r="L17" s="33">
        <v>0.06</v>
      </c>
      <c r="M17" s="34">
        <f t="shared" si="0"/>
        <v>57</v>
      </c>
      <c r="N17" s="34">
        <f t="shared" si="1"/>
        <v>13.65</v>
      </c>
      <c r="O17" s="34">
        <f t="shared" si="2"/>
        <v>0.13500000000000001</v>
      </c>
      <c r="P17" s="34">
        <f t="shared" si="3"/>
        <v>4.4999999999999998E-2</v>
      </c>
      <c r="Q17" s="34">
        <f t="shared" si="4"/>
        <v>1.9</v>
      </c>
      <c r="R17" s="34">
        <f t="shared" si="5"/>
        <v>1.9</v>
      </c>
      <c r="S17" s="34">
        <f t="shared" si="6"/>
        <v>0.55000000000000004</v>
      </c>
      <c r="T17" s="34">
        <f t="shared" si="7"/>
        <v>3.0000000000000001E-3</v>
      </c>
      <c r="U17" s="6"/>
    </row>
    <row r="18" spans="1:21" x14ac:dyDescent="0.25">
      <c r="A18" s="60" t="s">
        <v>64</v>
      </c>
      <c r="B18" s="56" t="s">
        <v>2</v>
      </c>
      <c r="C18" s="66">
        <v>1000</v>
      </c>
      <c r="D18" s="62"/>
      <c r="E18" s="33">
        <v>95</v>
      </c>
      <c r="F18" s="33">
        <v>23</v>
      </c>
      <c r="G18" s="33">
        <v>0.3</v>
      </c>
      <c r="H18" s="33">
        <v>0</v>
      </c>
      <c r="I18" s="33">
        <v>3.5</v>
      </c>
      <c r="J18" s="33">
        <v>3.5</v>
      </c>
      <c r="K18" s="33">
        <v>0.8</v>
      </c>
      <c r="L18" s="33">
        <v>0</v>
      </c>
      <c r="M18" s="34">
        <f t="shared" si="0"/>
        <v>950</v>
      </c>
      <c r="N18" s="34">
        <f t="shared" si="1"/>
        <v>230</v>
      </c>
      <c r="O18" s="34">
        <f t="shared" si="2"/>
        <v>3</v>
      </c>
      <c r="P18" s="34">
        <f t="shared" si="3"/>
        <v>0</v>
      </c>
      <c r="Q18" s="34">
        <f t="shared" si="4"/>
        <v>35</v>
      </c>
      <c r="R18" s="34">
        <f t="shared" si="5"/>
        <v>35</v>
      </c>
      <c r="S18" s="34">
        <f t="shared" si="6"/>
        <v>8</v>
      </c>
      <c r="T18" s="34">
        <f t="shared" si="7"/>
        <v>0</v>
      </c>
      <c r="U18" s="6"/>
    </row>
    <row r="19" spans="1:21" x14ac:dyDescent="0.25">
      <c r="A19" s="60" t="s">
        <v>65</v>
      </c>
      <c r="B19" s="56" t="s">
        <v>2</v>
      </c>
      <c r="C19" s="66">
        <v>3</v>
      </c>
      <c r="D19" s="62"/>
      <c r="E19" s="33">
        <v>1290</v>
      </c>
      <c r="F19" s="33">
        <v>314</v>
      </c>
      <c r="G19" s="33">
        <v>8</v>
      </c>
      <c r="H19" s="33">
        <v>2.2999999999999998</v>
      </c>
      <c r="I19" s="33">
        <v>75</v>
      </c>
      <c r="J19" s="33">
        <v>0</v>
      </c>
      <c r="K19" s="33">
        <v>8</v>
      </c>
      <c r="L19" s="33">
        <v>2.3E-2</v>
      </c>
      <c r="M19" s="34">
        <f t="shared" si="0"/>
        <v>38.700000000000003</v>
      </c>
      <c r="N19" s="34">
        <f t="shared" si="1"/>
        <v>9.42</v>
      </c>
      <c r="O19" s="34">
        <f t="shared" si="2"/>
        <v>0.24</v>
      </c>
      <c r="P19" s="34">
        <f t="shared" si="3"/>
        <v>6.8999999999999992E-2</v>
      </c>
      <c r="Q19" s="34">
        <f t="shared" si="4"/>
        <v>2.25</v>
      </c>
      <c r="R19" s="34">
        <f t="shared" si="5"/>
        <v>0</v>
      </c>
      <c r="S19" s="34">
        <f t="shared" si="6"/>
        <v>0.24</v>
      </c>
      <c r="T19" s="34">
        <f t="shared" si="7"/>
        <v>6.9000000000000008E-4</v>
      </c>
      <c r="U19" s="6"/>
    </row>
    <row r="20" spans="1:21" x14ac:dyDescent="0.25">
      <c r="A20" s="60" t="s">
        <v>67</v>
      </c>
      <c r="B20" s="56" t="s">
        <v>2</v>
      </c>
      <c r="C20" s="66">
        <v>3</v>
      </c>
      <c r="D20" s="62"/>
      <c r="E20" s="33">
        <v>244</v>
      </c>
      <c r="F20" s="33">
        <v>1010</v>
      </c>
      <c r="G20" s="33">
        <v>4.0999999999999996</v>
      </c>
      <c r="H20" s="33">
        <v>2.2000000000000002</v>
      </c>
      <c r="I20" s="33">
        <v>10</v>
      </c>
      <c r="J20" s="33">
        <v>1.7</v>
      </c>
      <c r="K20" s="33">
        <v>23</v>
      </c>
      <c r="L20" s="33">
        <v>0.2</v>
      </c>
      <c r="M20" s="34">
        <f t="shared" si="0"/>
        <v>7.32</v>
      </c>
      <c r="N20" s="34">
        <f t="shared" si="1"/>
        <v>30.3</v>
      </c>
      <c r="O20" s="34">
        <f t="shared" si="2"/>
        <v>0.12299999999999998</v>
      </c>
      <c r="P20" s="34">
        <f t="shared" si="3"/>
        <v>6.6000000000000003E-2</v>
      </c>
      <c r="Q20" s="34">
        <f t="shared" si="4"/>
        <v>0.3</v>
      </c>
      <c r="R20" s="34">
        <f t="shared" si="5"/>
        <v>5.0999999999999997E-2</v>
      </c>
      <c r="S20" s="34">
        <f t="shared" si="6"/>
        <v>0.69</v>
      </c>
      <c r="T20" s="34">
        <f t="shared" si="7"/>
        <v>6.000000000000001E-3</v>
      </c>
      <c r="U20" s="6"/>
    </row>
    <row r="21" spans="1:21" x14ac:dyDescent="0.25">
      <c r="A21" s="60" t="s">
        <v>24</v>
      </c>
      <c r="B21" s="56" t="s">
        <v>2</v>
      </c>
      <c r="C21" s="65">
        <v>100</v>
      </c>
      <c r="D21" s="63" t="s">
        <v>26</v>
      </c>
      <c r="E21" s="33">
        <v>1060</v>
      </c>
      <c r="F21" s="33">
        <v>256</v>
      </c>
      <c r="G21" s="33">
        <v>19.5</v>
      </c>
      <c r="H21" s="33">
        <v>11.4</v>
      </c>
      <c r="I21" s="33">
        <v>1.3</v>
      </c>
      <c r="J21" s="33">
        <v>0.7</v>
      </c>
      <c r="K21" s="33">
        <v>18.7</v>
      </c>
      <c r="L21" s="33">
        <v>0.4</v>
      </c>
      <c r="M21" s="34">
        <f t="shared" si="0"/>
        <v>1060</v>
      </c>
      <c r="N21" s="34">
        <f t="shared" si="1"/>
        <v>256</v>
      </c>
      <c r="O21" s="34">
        <f t="shared" si="2"/>
        <v>19.5</v>
      </c>
      <c r="P21" s="34">
        <f t="shared" si="3"/>
        <v>11.4</v>
      </c>
      <c r="Q21" s="34">
        <f t="shared" si="4"/>
        <v>1.3</v>
      </c>
      <c r="R21" s="34">
        <f t="shared" si="5"/>
        <v>0.7</v>
      </c>
      <c r="S21" s="34">
        <f t="shared" si="6"/>
        <v>18.7</v>
      </c>
      <c r="T21" s="34">
        <f t="shared" si="7"/>
        <v>0.4</v>
      </c>
      <c r="U21" s="6"/>
    </row>
    <row r="22" spans="1:21" x14ac:dyDescent="0.25">
      <c r="A22" s="60" t="s">
        <v>68</v>
      </c>
      <c r="B22" s="56" t="s">
        <v>2</v>
      </c>
      <c r="C22" s="65">
        <v>240</v>
      </c>
      <c r="D22" s="63" t="s">
        <v>69</v>
      </c>
      <c r="E22" s="33">
        <v>430</v>
      </c>
      <c r="F22" s="33">
        <v>102</v>
      </c>
      <c r="G22" s="33">
        <v>0.6</v>
      </c>
      <c r="H22" s="33">
        <v>0.1</v>
      </c>
      <c r="I22" s="33">
        <v>19.899999999999999</v>
      </c>
      <c r="J22" s="33">
        <v>0.9</v>
      </c>
      <c r="K22" s="33">
        <v>3.4</v>
      </c>
      <c r="L22" s="33">
        <v>0.6</v>
      </c>
      <c r="M22" s="34">
        <f t="shared" si="0"/>
        <v>1032</v>
      </c>
      <c r="N22" s="34">
        <f t="shared" si="1"/>
        <v>244.8</v>
      </c>
      <c r="O22" s="34">
        <f t="shared" si="2"/>
        <v>1.44</v>
      </c>
      <c r="P22" s="34">
        <f t="shared" si="3"/>
        <v>0.24</v>
      </c>
      <c r="Q22" s="34">
        <f t="shared" si="4"/>
        <v>47.76</v>
      </c>
      <c r="R22" s="34">
        <f t="shared" si="5"/>
        <v>2.16</v>
      </c>
      <c r="S22" s="34">
        <f t="shared" si="6"/>
        <v>8.16</v>
      </c>
      <c r="T22" s="34">
        <f t="shared" si="7"/>
        <v>1.44</v>
      </c>
      <c r="U22" s="6"/>
    </row>
    <row r="23" spans="1:21" x14ac:dyDescent="0.25">
      <c r="A23" s="60" t="s">
        <v>14</v>
      </c>
      <c r="B23" s="56" t="s">
        <v>2</v>
      </c>
      <c r="C23" s="65">
        <v>500</v>
      </c>
      <c r="D23" s="62"/>
      <c r="E23" s="33">
        <v>368</v>
      </c>
      <c r="F23" s="33">
        <v>87</v>
      </c>
      <c r="G23" s="33">
        <v>0</v>
      </c>
      <c r="H23" s="33">
        <v>0</v>
      </c>
      <c r="I23" s="33">
        <v>19</v>
      </c>
      <c r="J23" s="33">
        <v>1.2</v>
      </c>
      <c r="K23" s="33">
        <v>2.4</v>
      </c>
      <c r="L23" s="33">
        <v>0.25</v>
      </c>
      <c r="M23" s="34">
        <f t="shared" si="0"/>
        <v>1840</v>
      </c>
      <c r="N23" s="34">
        <f t="shared" si="1"/>
        <v>435</v>
      </c>
      <c r="O23" s="34">
        <f t="shared" si="2"/>
        <v>0</v>
      </c>
      <c r="P23" s="34">
        <f t="shared" si="3"/>
        <v>0</v>
      </c>
      <c r="Q23" s="34">
        <f t="shared" si="4"/>
        <v>95</v>
      </c>
      <c r="R23" s="34">
        <f t="shared" si="5"/>
        <v>6</v>
      </c>
      <c r="S23" s="34">
        <f t="shared" si="6"/>
        <v>12</v>
      </c>
      <c r="T23" s="34">
        <f t="shared" si="7"/>
        <v>1.25</v>
      </c>
      <c r="U23" s="6"/>
    </row>
    <row r="24" spans="1:21" x14ac:dyDescent="0.25">
      <c r="A24" s="5"/>
      <c r="B24" s="31"/>
      <c r="C24" s="14"/>
      <c r="D24" s="6"/>
      <c r="E24" s="28"/>
      <c r="F24" s="28"/>
      <c r="G24" s="28"/>
      <c r="H24" s="28"/>
      <c r="I24" s="28"/>
      <c r="J24" s="28"/>
      <c r="K24" s="28"/>
      <c r="L24" s="28"/>
      <c r="M24" s="29"/>
      <c r="N24" s="29"/>
      <c r="O24" s="29"/>
      <c r="P24" s="29"/>
      <c r="Q24" s="29"/>
      <c r="R24" s="29"/>
      <c r="S24" s="29"/>
      <c r="T24" s="29"/>
      <c r="U24" s="6"/>
    </row>
    <row r="25" spans="1:21" x14ac:dyDescent="0.25">
      <c r="A25" s="72"/>
      <c r="B25" s="72"/>
      <c r="C25" s="72"/>
      <c r="D25" s="6"/>
      <c r="E25" s="6"/>
      <c r="F25" s="6"/>
      <c r="G25" s="6"/>
      <c r="H25" s="6"/>
      <c r="I25" s="6"/>
      <c r="J25" s="6"/>
      <c r="K25" s="6"/>
      <c r="L25" s="6"/>
      <c r="M25" s="30">
        <f>SUM(M6:M23)</f>
        <v>11340.609999999999</v>
      </c>
      <c r="N25" s="30">
        <f t="shared" ref="N25:T25" si="8">SUM(N6:N23)</f>
        <v>2746.0300000000007</v>
      </c>
      <c r="O25" s="30">
        <f t="shared" si="8"/>
        <v>119.256</v>
      </c>
      <c r="P25" s="30">
        <f t="shared" si="8"/>
        <v>25.603000000000002</v>
      </c>
      <c r="Q25" s="30">
        <f t="shared" si="8"/>
        <v>308.97400000000005</v>
      </c>
      <c r="R25" s="30">
        <f t="shared" si="8"/>
        <v>62.375</v>
      </c>
      <c r="S25" s="30">
        <f t="shared" si="8"/>
        <v>74.923999999999992</v>
      </c>
      <c r="T25" s="30">
        <f t="shared" si="8"/>
        <v>10.55819</v>
      </c>
      <c r="U25" s="6"/>
    </row>
    <row r="26" spans="1:21" x14ac:dyDescent="0.25">
      <c r="A26" s="16"/>
      <c r="B26" s="16"/>
      <c r="C26" s="16"/>
      <c r="D26" s="6"/>
      <c r="E26" s="6"/>
      <c r="F26" s="6"/>
      <c r="G26" s="6"/>
      <c r="H26" s="6"/>
      <c r="I26" s="6"/>
      <c r="J26" s="6"/>
      <c r="K26" s="6"/>
      <c r="L26" s="6"/>
      <c r="M26" s="71" t="s">
        <v>72</v>
      </c>
      <c r="N26" s="71"/>
      <c r="O26" s="71"/>
      <c r="P26" s="71"/>
      <c r="Q26" s="71"/>
      <c r="R26" s="71"/>
      <c r="S26" s="71"/>
      <c r="T26" s="71"/>
      <c r="U26" s="6"/>
    </row>
    <row r="27" spans="1:21" x14ac:dyDescent="0.25">
      <c r="A27" s="16"/>
      <c r="B27" s="16"/>
      <c r="C27" s="1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25">
      <c r="A28" s="16"/>
      <c r="B28" s="16"/>
      <c r="C28" s="1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25">
      <c r="A29" s="5"/>
      <c r="B29" s="8"/>
      <c r="C29" s="9"/>
      <c r="D29" s="6"/>
      <c r="E29" s="6"/>
      <c r="F29" s="6"/>
      <c r="G29" s="6"/>
      <c r="H29" s="6"/>
      <c r="I29" s="6"/>
      <c r="J29" s="6"/>
      <c r="K29" s="6"/>
      <c r="L29" s="6"/>
      <c r="M29" s="32">
        <f>M25/4</f>
        <v>2835.1524999999997</v>
      </c>
      <c r="N29" s="32">
        <f t="shared" ref="N29:T29" si="9">N25/4</f>
        <v>686.50750000000016</v>
      </c>
      <c r="O29" s="32">
        <f t="shared" si="9"/>
        <v>29.814</v>
      </c>
      <c r="P29" s="32">
        <f t="shared" si="9"/>
        <v>6.4007500000000004</v>
      </c>
      <c r="Q29" s="32">
        <f t="shared" si="9"/>
        <v>77.243500000000012</v>
      </c>
      <c r="R29" s="32">
        <f t="shared" si="9"/>
        <v>15.59375</v>
      </c>
      <c r="S29" s="32">
        <f t="shared" si="9"/>
        <v>18.730999999999998</v>
      </c>
      <c r="T29" s="32">
        <f t="shared" si="9"/>
        <v>2.6395474999999999</v>
      </c>
      <c r="U29" s="6"/>
    </row>
    <row r="30" spans="1:21" x14ac:dyDescent="0.25">
      <c r="A30" s="18"/>
      <c r="B30" s="10"/>
      <c r="C30" s="18"/>
      <c r="D30" s="12"/>
      <c r="E30" s="12"/>
      <c r="F30" s="12"/>
      <c r="G30" s="12"/>
      <c r="H30" s="12"/>
      <c r="I30" s="12"/>
      <c r="J30" s="12"/>
      <c r="K30" s="12"/>
      <c r="L30" s="12"/>
      <c r="M30" s="71" t="s">
        <v>73</v>
      </c>
      <c r="N30" s="71"/>
      <c r="O30" s="71"/>
      <c r="P30" s="71"/>
      <c r="Q30" s="71"/>
      <c r="R30" s="71"/>
      <c r="S30" s="71"/>
      <c r="T30" s="71"/>
    </row>
    <row r="31" spans="1:21" x14ac:dyDescent="0.25">
      <c r="A31" s="18"/>
      <c r="B31" s="10"/>
      <c r="C31" s="18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1" x14ac:dyDescent="0.25">
      <c r="A32" s="19"/>
      <c r="B32" s="10"/>
      <c r="C32" s="19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0" x14ac:dyDescent="0.25">
      <c r="A33" s="18"/>
      <c r="B33" s="10"/>
      <c r="C33" s="18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 x14ac:dyDescent="0.25">
      <c r="A34" s="18"/>
      <c r="B34" s="10"/>
      <c r="C34" s="18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0" x14ac:dyDescent="0.25">
      <c r="A35" s="18"/>
      <c r="B35" s="10"/>
      <c r="C35" s="18"/>
      <c r="D35" s="20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 x14ac:dyDescent="0.25">
      <c r="A36" s="18"/>
      <c r="B36" s="10"/>
      <c r="C36" s="18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1:20" x14ac:dyDescent="0.25">
      <c r="A37" s="21"/>
      <c r="B37" s="10"/>
      <c r="C37" s="14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1:20" x14ac:dyDescent="0.25">
      <c r="A38" s="18"/>
      <c r="B38" s="10"/>
      <c r="C38" s="18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1:20" x14ac:dyDescent="0.25">
      <c r="A39" s="18"/>
      <c r="B39" s="10"/>
      <c r="C39" s="18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20" x14ac:dyDescent="0.25">
      <c r="A40" s="18"/>
      <c r="B40" s="10"/>
      <c r="C40" s="18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1:20" x14ac:dyDescent="0.25">
      <c r="A41" s="18"/>
      <c r="B41" s="10"/>
      <c r="C41" s="18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0" x14ac:dyDescent="0.25">
      <c r="A42" s="18"/>
      <c r="B42" s="10"/>
      <c r="C42" s="18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1:20" x14ac:dyDescent="0.25">
      <c r="A43" s="21"/>
      <c r="B43" s="10"/>
      <c r="C43" s="14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1:20" x14ac:dyDescent="0.25">
      <c r="A44" s="18"/>
      <c r="B44" s="10"/>
      <c r="C44" s="18"/>
      <c r="D44" s="20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1:20" x14ac:dyDescent="0.25">
      <c r="A45" s="18"/>
      <c r="B45" s="10"/>
      <c r="C45" s="18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1:20" x14ac:dyDescent="0.25">
      <c r="A46" s="18"/>
      <c r="B46" s="10"/>
      <c r="C46" s="18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0" x14ac:dyDescent="0.25">
      <c r="A47" s="18"/>
      <c r="B47" s="10"/>
      <c r="C47" s="18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0" x14ac:dyDescent="0.25">
      <c r="A48" s="10"/>
      <c r="B48" s="10"/>
      <c r="C48" s="14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 x14ac:dyDescent="0.25">
      <c r="A49" s="10"/>
      <c r="B49" s="10"/>
      <c r="C49" s="14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0" x14ac:dyDescent="0.25">
      <c r="A50" s="10"/>
      <c r="B50" s="10"/>
      <c r="C50" s="14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1:20" x14ac:dyDescent="0.25">
      <c r="A51" s="10"/>
      <c r="B51" s="10"/>
      <c r="C51" s="14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1:20" x14ac:dyDescent="0.25">
      <c r="A52" s="10"/>
      <c r="B52" s="10"/>
      <c r="C52" s="14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1:20" x14ac:dyDescent="0.25">
      <c r="A53" s="10"/>
      <c r="B53" s="10"/>
      <c r="C53" s="14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1:20" x14ac:dyDescent="0.25">
      <c r="A54" s="10"/>
      <c r="B54" s="10"/>
      <c r="C54" s="14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</sheetData>
  <mergeCells count="26">
    <mergeCell ref="M26:T26"/>
    <mergeCell ref="M30:T30"/>
    <mergeCell ref="A25:C25"/>
    <mergeCell ref="D3:D4"/>
    <mergeCell ref="A5:C5"/>
    <mergeCell ref="A3:A4"/>
    <mergeCell ref="B3:B4"/>
    <mergeCell ref="C3:C4"/>
    <mergeCell ref="T3:T4"/>
    <mergeCell ref="S3:S4"/>
    <mergeCell ref="E2:L2"/>
    <mergeCell ref="K3:K4"/>
    <mergeCell ref="L3:L4"/>
    <mergeCell ref="M3:M4"/>
    <mergeCell ref="N3:N4"/>
    <mergeCell ref="J3:J4"/>
    <mergeCell ref="E3:E4"/>
    <mergeCell ref="F3:F4"/>
    <mergeCell ref="G3:G4"/>
    <mergeCell ref="H3:H4"/>
    <mergeCell ref="I3:I4"/>
    <mergeCell ref="M2:T2"/>
    <mergeCell ref="O3:O4"/>
    <mergeCell ref="P3:P4"/>
    <mergeCell ref="Q3:Q4"/>
    <mergeCell ref="R3:R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tabSelected="1" topLeftCell="A4" zoomScale="80" zoomScaleNormal="80" workbookViewId="0">
      <selection activeCell="V13" sqref="V13"/>
    </sheetView>
  </sheetViews>
  <sheetFormatPr defaultColWidth="9.140625" defaultRowHeight="15" x14ac:dyDescent="0.25"/>
  <cols>
    <col min="1" max="1" width="32.7109375" style="2" customWidth="1"/>
    <col min="2" max="2" width="6.140625" style="2" customWidth="1"/>
    <col min="3" max="3" width="6.42578125" style="4" customWidth="1"/>
    <col min="4" max="16384" width="9.140625" style="3"/>
  </cols>
  <sheetData>
    <row r="2" spans="1:21" x14ac:dyDescent="0.25">
      <c r="E2" s="78" t="s">
        <v>53</v>
      </c>
      <c r="F2" s="78"/>
      <c r="G2" s="78"/>
      <c r="H2" s="78"/>
      <c r="I2" s="78"/>
      <c r="J2" s="78"/>
      <c r="K2" s="78"/>
      <c r="L2" s="78"/>
      <c r="M2" s="85" t="s">
        <v>54</v>
      </c>
      <c r="N2" s="85"/>
      <c r="O2" s="85"/>
      <c r="P2" s="85"/>
      <c r="Q2" s="85"/>
      <c r="R2" s="85"/>
      <c r="S2" s="85"/>
      <c r="T2" s="85"/>
    </row>
    <row r="3" spans="1:21" x14ac:dyDescent="0.25">
      <c r="E3" s="78"/>
      <c r="F3" s="78"/>
      <c r="G3" s="78"/>
      <c r="H3" s="78"/>
      <c r="I3" s="78"/>
      <c r="J3" s="78"/>
      <c r="K3" s="78"/>
      <c r="L3" s="78"/>
      <c r="M3" s="85"/>
      <c r="N3" s="85"/>
      <c r="O3" s="85"/>
      <c r="P3" s="85"/>
      <c r="Q3" s="85"/>
      <c r="R3" s="85"/>
      <c r="S3" s="85"/>
      <c r="T3" s="85"/>
    </row>
    <row r="4" spans="1:21" ht="11.25" customHeight="1" x14ac:dyDescent="0.2">
      <c r="A4" s="73" t="s">
        <v>59</v>
      </c>
      <c r="B4" s="74" t="s">
        <v>0</v>
      </c>
      <c r="C4" s="75" t="s">
        <v>1</v>
      </c>
      <c r="D4" s="80" t="s">
        <v>52</v>
      </c>
      <c r="E4" s="70" t="s">
        <v>46</v>
      </c>
      <c r="F4" s="70" t="s">
        <v>46</v>
      </c>
      <c r="G4" s="69" t="s">
        <v>47</v>
      </c>
      <c r="H4" s="87" t="s">
        <v>48</v>
      </c>
      <c r="I4" s="70" t="s">
        <v>49</v>
      </c>
      <c r="J4" s="69" t="s">
        <v>50</v>
      </c>
      <c r="K4" s="69" t="s">
        <v>51</v>
      </c>
      <c r="L4" s="69" t="s">
        <v>5</v>
      </c>
      <c r="M4" s="70" t="s">
        <v>46</v>
      </c>
      <c r="N4" s="70" t="s">
        <v>46</v>
      </c>
      <c r="O4" s="69" t="s">
        <v>47</v>
      </c>
      <c r="P4" s="87" t="s">
        <v>48</v>
      </c>
      <c r="Q4" s="87" t="s">
        <v>49</v>
      </c>
      <c r="R4" s="69" t="s">
        <v>50</v>
      </c>
      <c r="S4" s="69" t="s">
        <v>51</v>
      </c>
      <c r="T4" s="69" t="s">
        <v>5</v>
      </c>
    </row>
    <row r="5" spans="1:21" ht="39" customHeight="1" x14ac:dyDescent="0.2">
      <c r="A5" s="73"/>
      <c r="B5" s="74"/>
      <c r="C5" s="75"/>
      <c r="D5" s="80"/>
      <c r="E5" s="70"/>
      <c r="F5" s="70"/>
      <c r="G5" s="69"/>
      <c r="H5" s="87"/>
      <c r="I5" s="70"/>
      <c r="J5" s="69"/>
      <c r="K5" s="69"/>
      <c r="L5" s="69"/>
      <c r="M5" s="70"/>
      <c r="N5" s="70"/>
      <c r="O5" s="69"/>
      <c r="P5" s="87"/>
      <c r="Q5" s="87"/>
      <c r="R5" s="69"/>
      <c r="S5" s="69"/>
      <c r="T5" s="69"/>
    </row>
    <row r="6" spans="1:21" x14ac:dyDescent="0.25">
      <c r="A6" s="77" t="s">
        <v>58</v>
      </c>
      <c r="B6" s="77"/>
      <c r="C6" s="77"/>
      <c r="D6" s="55"/>
      <c r="E6" s="38" t="s">
        <v>7</v>
      </c>
      <c r="F6" s="38" t="s">
        <v>8</v>
      </c>
      <c r="G6" s="38" t="s">
        <v>9</v>
      </c>
      <c r="H6" s="38" t="s">
        <v>9</v>
      </c>
      <c r="I6" s="38" t="s">
        <v>9</v>
      </c>
      <c r="J6" s="38" t="s">
        <v>9</v>
      </c>
      <c r="K6" s="38" t="s">
        <v>9</v>
      </c>
      <c r="L6" s="38" t="s">
        <v>9</v>
      </c>
      <c r="M6" s="38" t="s">
        <v>7</v>
      </c>
      <c r="N6" s="38" t="s">
        <v>8</v>
      </c>
      <c r="O6" s="38" t="s">
        <v>9</v>
      </c>
      <c r="P6" s="38" t="s">
        <v>9</v>
      </c>
      <c r="Q6" s="38" t="s">
        <v>9</v>
      </c>
      <c r="R6" s="38" t="s">
        <v>9</v>
      </c>
      <c r="S6" s="38" t="s">
        <v>9</v>
      </c>
      <c r="T6" s="38" t="s">
        <v>9</v>
      </c>
    </row>
    <row r="7" spans="1:21" x14ac:dyDescent="0.25">
      <c r="A7" s="89" t="s">
        <v>38</v>
      </c>
      <c r="B7" s="89"/>
      <c r="C7" s="89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6"/>
    </row>
    <row r="8" spans="1:21" x14ac:dyDescent="0.25">
      <c r="A8" s="11" t="s">
        <v>27</v>
      </c>
      <c r="B8" s="56" t="s">
        <v>2</v>
      </c>
      <c r="C8" s="11">
        <v>35</v>
      </c>
      <c r="D8" s="53" t="s">
        <v>43</v>
      </c>
      <c r="E8" s="42">
        <v>1230</v>
      </c>
      <c r="F8" s="42">
        <v>290</v>
      </c>
      <c r="G8" s="42">
        <v>2.2000000000000002</v>
      </c>
      <c r="H8" s="42">
        <v>0.5</v>
      </c>
      <c r="I8" s="42">
        <v>57.3</v>
      </c>
      <c r="J8" s="42">
        <v>2.1</v>
      </c>
      <c r="K8" s="42">
        <v>8.4</v>
      </c>
      <c r="L8" s="42">
        <v>1.5</v>
      </c>
      <c r="M8" s="42">
        <f>E8*C8/100</f>
        <v>430.5</v>
      </c>
      <c r="N8" s="42">
        <f>F8*C8/100</f>
        <v>101.5</v>
      </c>
      <c r="O8" s="42">
        <f>G8*C8/100</f>
        <v>0.77</v>
      </c>
      <c r="P8" s="42">
        <f>H8*C8/100</f>
        <v>0.17499999999999999</v>
      </c>
      <c r="Q8" s="42">
        <f>I8*C8/100</f>
        <v>20.055</v>
      </c>
      <c r="R8" s="42">
        <f>J8*C8/100</f>
        <v>0.73499999999999999</v>
      </c>
      <c r="S8" s="42">
        <f>K8*C8/100</f>
        <v>2.94</v>
      </c>
      <c r="T8" s="42">
        <f>L8*C8/100</f>
        <v>0.52500000000000002</v>
      </c>
    </row>
    <row r="9" spans="1:21" x14ac:dyDescent="0.25">
      <c r="A9" s="11" t="s">
        <v>28</v>
      </c>
      <c r="B9" s="57" t="s">
        <v>10</v>
      </c>
      <c r="C9" s="11">
        <v>98</v>
      </c>
      <c r="D9" s="53" t="s">
        <v>26</v>
      </c>
      <c r="E9" s="42">
        <v>199</v>
      </c>
      <c r="F9" s="42">
        <v>47</v>
      </c>
      <c r="G9" s="42">
        <v>1.6</v>
      </c>
      <c r="H9" s="42">
        <v>0.9</v>
      </c>
      <c r="I9" s="42">
        <v>4.9000000000000004</v>
      </c>
      <c r="J9" s="42">
        <v>4.9000000000000004</v>
      </c>
      <c r="K9" s="42">
        <v>3.3</v>
      </c>
      <c r="L9" s="42">
        <v>0.1</v>
      </c>
      <c r="M9" s="42">
        <f t="shared" ref="M9:M25" si="0">E9*C9/100</f>
        <v>195.02</v>
      </c>
      <c r="N9" s="42">
        <f t="shared" ref="N9:N25" si="1">F9*C9/100</f>
        <v>46.06</v>
      </c>
      <c r="O9" s="42">
        <f t="shared" ref="O9:O25" si="2">G9*C9/100</f>
        <v>1.5680000000000001</v>
      </c>
      <c r="P9" s="42">
        <f t="shared" ref="P9:P25" si="3">H9*C9/100</f>
        <v>0.88200000000000001</v>
      </c>
      <c r="Q9" s="42">
        <f t="shared" ref="Q9:Q25" si="4">I9*C9/100</f>
        <v>4.8020000000000005</v>
      </c>
      <c r="R9" s="42">
        <f t="shared" ref="R9:R25" si="5">J9*C9/100</f>
        <v>4.8020000000000005</v>
      </c>
      <c r="S9" s="42">
        <f t="shared" ref="S9:S25" si="6">K9*C9/100</f>
        <v>3.234</v>
      </c>
      <c r="T9" s="42">
        <f t="shared" ref="T9:T25" si="7">L9*C9/100</f>
        <v>9.8000000000000004E-2</v>
      </c>
    </row>
    <row r="10" spans="1:21" x14ac:dyDescent="0.25">
      <c r="A10" s="41" t="s">
        <v>29</v>
      </c>
      <c r="B10" s="56" t="s">
        <v>2</v>
      </c>
      <c r="C10" s="41">
        <v>5</v>
      </c>
      <c r="D10" s="51"/>
      <c r="E10" s="42">
        <v>188</v>
      </c>
      <c r="F10" s="42">
        <v>44</v>
      </c>
      <c r="G10" s="42">
        <v>0.1</v>
      </c>
      <c r="H10" s="42">
        <v>0</v>
      </c>
      <c r="I10" s="42">
        <v>8.6999999999999993</v>
      </c>
      <c r="J10" s="42">
        <v>8.6999999999999993</v>
      </c>
      <c r="K10" s="42">
        <v>0.7</v>
      </c>
      <c r="L10" s="42">
        <v>0</v>
      </c>
      <c r="M10" s="42">
        <f t="shared" si="0"/>
        <v>9.4</v>
      </c>
      <c r="N10" s="42">
        <f t="shared" si="1"/>
        <v>2.2000000000000002</v>
      </c>
      <c r="O10" s="42">
        <f t="shared" si="2"/>
        <v>5.0000000000000001E-3</v>
      </c>
      <c r="P10" s="42">
        <f t="shared" si="3"/>
        <v>0</v>
      </c>
      <c r="Q10" s="42">
        <f t="shared" si="4"/>
        <v>0.435</v>
      </c>
      <c r="R10" s="42">
        <f t="shared" si="5"/>
        <v>0.435</v>
      </c>
      <c r="S10" s="42">
        <f t="shared" si="6"/>
        <v>3.5000000000000003E-2</v>
      </c>
      <c r="T10" s="42">
        <f t="shared" si="7"/>
        <v>0</v>
      </c>
    </row>
    <row r="11" spans="1:21" x14ac:dyDescent="0.25">
      <c r="A11" s="11" t="s">
        <v>30</v>
      </c>
      <c r="B11" s="56" t="s">
        <v>2</v>
      </c>
      <c r="C11" s="11">
        <v>20</v>
      </c>
      <c r="D11" s="51"/>
      <c r="E11" s="42">
        <v>1660</v>
      </c>
      <c r="F11" s="42">
        <v>390</v>
      </c>
      <c r="G11" s="42">
        <v>0</v>
      </c>
      <c r="H11" s="42">
        <v>0</v>
      </c>
      <c r="I11" s="42">
        <v>97.5</v>
      </c>
      <c r="J11" s="42">
        <v>97.5</v>
      </c>
      <c r="K11" s="42">
        <v>0</v>
      </c>
      <c r="L11" s="42">
        <v>0</v>
      </c>
      <c r="M11" s="42">
        <f t="shared" si="0"/>
        <v>332</v>
      </c>
      <c r="N11" s="42">
        <f t="shared" si="1"/>
        <v>78</v>
      </c>
      <c r="O11" s="42">
        <f t="shared" si="2"/>
        <v>0</v>
      </c>
      <c r="P11" s="42">
        <f t="shared" si="3"/>
        <v>0</v>
      </c>
      <c r="Q11" s="42">
        <f t="shared" si="4"/>
        <v>19.5</v>
      </c>
      <c r="R11" s="42">
        <f t="shared" si="5"/>
        <v>19.5</v>
      </c>
      <c r="S11" s="42">
        <f t="shared" si="6"/>
        <v>0</v>
      </c>
      <c r="T11" s="42">
        <f t="shared" si="7"/>
        <v>0</v>
      </c>
    </row>
    <row r="12" spans="1:21" x14ac:dyDescent="0.25">
      <c r="A12" s="11" t="s">
        <v>31</v>
      </c>
      <c r="B12" s="56" t="s">
        <v>2</v>
      </c>
      <c r="C12" s="11">
        <v>10</v>
      </c>
      <c r="D12" s="51"/>
      <c r="E12" s="42">
        <v>3040</v>
      </c>
      <c r="F12" s="42">
        <v>739</v>
      </c>
      <c r="G12" s="42">
        <v>81.8</v>
      </c>
      <c r="H12" s="42">
        <v>46.3</v>
      </c>
      <c r="I12" s="42">
        <v>0.7</v>
      </c>
      <c r="J12" s="42">
        <v>0.7</v>
      </c>
      <c r="K12" s="42">
        <v>0.1</v>
      </c>
      <c r="L12" s="42">
        <v>1.9</v>
      </c>
      <c r="M12" s="42">
        <f t="shared" si="0"/>
        <v>304</v>
      </c>
      <c r="N12" s="42">
        <f t="shared" si="1"/>
        <v>73.900000000000006</v>
      </c>
      <c r="O12" s="42">
        <f t="shared" si="2"/>
        <v>8.18</v>
      </c>
      <c r="P12" s="42">
        <f t="shared" si="3"/>
        <v>4.63</v>
      </c>
      <c r="Q12" s="42">
        <f t="shared" si="4"/>
        <v>7.0000000000000007E-2</v>
      </c>
      <c r="R12" s="42">
        <f t="shared" si="5"/>
        <v>7.0000000000000007E-2</v>
      </c>
      <c r="S12" s="42">
        <f t="shared" si="6"/>
        <v>0.01</v>
      </c>
      <c r="T12" s="42">
        <f t="shared" si="7"/>
        <v>0.19</v>
      </c>
    </row>
    <row r="13" spans="1:21" ht="23.25" x14ac:dyDescent="0.25">
      <c r="A13" s="11" t="s">
        <v>32</v>
      </c>
      <c r="B13" s="56" t="s">
        <v>2</v>
      </c>
      <c r="C13" s="11">
        <v>35</v>
      </c>
      <c r="D13" s="58" t="s">
        <v>44</v>
      </c>
      <c r="E13" s="42">
        <v>2880</v>
      </c>
      <c r="F13" s="42">
        <v>699</v>
      </c>
      <c r="G13" s="42">
        <v>67.5</v>
      </c>
      <c r="H13" s="42">
        <v>5.4</v>
      </c>
      <c r="I13" s="42">
        <v>3.6</v>
      </c>
      <c r="J13" s="42">
        <v>2.6</v>
      </c>
      <c r="K13" s="42">
        <v>16.7</v>
      </c>
      <c r="L13" s="42">
        <v>0</v>
      </c>
      <c r="M13" s="42">
        <f t="shared" si="0"/>
        <v>1008</v>
      </c>
      <c r="N13" s="42">
        <f t="shared" si="1"/>
        <v>244.65</v>
      </c>
      <c r="O13" s="42">
        <f t="shared" si="2"/>
        <v>23.625</v>
      </c>
      <c r="P13" s="42">
        <f t="shared" si="3"/>
        <v>1.89</v>
      </c>
      <c r="Q13" s="42">
        <f t="shared" si="4"/>
        <v>1.26</v>
      </c>
      <c r="R13" s="42">
        <f t="shared" si="5"/>
        <v>0.91</v>
      </c>
      <c r="S13" s="42">
        <f t="shared" si="6"/>
        <v>5.8449999999999998</v>
      </c>
      <c r="T13" s="42">
        <f t="shared" si="7"/>
        <v>0</v>
      </c>
    </row>
    <row r="14" spans="1:21" x14ac:dyDescent="0.25">
      <c r="A14" s="11" t="s">
        <v>33</v>
      </c>
      <c r="B14" s="56" t="s">
        <v>2</v>
      </c>
      <c r="C14" s="11">
        <v>5</v>
      </c>
      <c r="D14" s="51"/>
      <c r="E14" s="42">
        <v>1320</v>
      </c>
      <c r="F14" s="42">
        <v>315</v>
      </c>
      <c r="G14" s="42">
        <v>3.2</v>
      </c>
      <c r="H14" s="42">
        <v>0.7</v>
      </c>
      <c r="I14" s="42">
        <v>55.5</v>
      </c>
      <c r="J14" s="42">
        <v>55.5</v>
      </c>
      <c r="K14" s="42">
        <v>3.9</v>
      </c>
      <c r="L14" s="42">
        <v>0.1</v>
      </c>
      <c r="M14" s="42">
        <f t="shared" si="0"/>
        <v>66</v>
      </c>
      <c r="N14" s="42">
        <f t="shared" si="1"/>
        <v>15.75</v>
      </c>
      <c r="O14" s="42">
        <f t="shared" si="2"/>
        <v>0.16</v>
      </c>
      <c r="P14" s="42">
        <f t="shared" si="3"/>
        <v>3.5000000000000003E-2</v>
      </c>
      <c r="Q14" s="42">
        <f t="shared" si="4"/>
        <v>2.7749999999999999</v>
      </c>
      <c r="R14" s="42">
        <f t="shared" si="5"/>
        <v>2.7749999999999999</v>
      </c>
      <c r="S14" s="42">
        <f t="shared" si="6"/>
        <v>0.19500000000000001</v>
      </c>
      <c r="T14" s="42">
        <f t="shared" si="7"/>
        <v>5.0000000000000001E-3</v>
      </c>
    </row>
    <row r="15" spans="1:21" x14ac:dyDescent="0.25">
      <c r="A15" s="88" t="s">
        <v>39</v>
      </c>
      <c r="B15" s="88"/>
      <c r="C15" s="88"/>
      <c r="D15" s="51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</row>
    <row r="16" spans="1:21" x14ac:dyDescent="0.25">
      <c r="A16" s="11" t="s">
        <v>34</v>
      </c>
      <c r="B16" s="56" t="s">
        <v>2</v>
      </c>
      <c r="C16" s="11">
        <v>50</v>
      </c>
      <c r="D16" s="51"/>
      <c r="E16" s="42">
        <v>522</v>
      </c>
      <c r="F16" s="42">
        <v>123</v>
      </c>
      <c r="G16" s="42">
        <v>0</v>
      </c>
      <c r="H16" s="42">
        <v>0</v>
      </c>
      <c r="I16" s="42">
        <v>28.3</v>
      </c>
      <c r="J16" s="42">
        <v>1.9</v>
      </c>
      <c r="K16" s="42">
        <v>1</v>
      </c>
      <c r="L16" s="42">
        <v>0.1</v>
      </c>
      <c r="M16" s="42">
        <f t="shared" si="0"/>
        <v>261</v>
      </c>
      <c r="N16" s="42">
        <f t="shared" si="1"/>
        <v>61.5</v>
      </c>
      <c r="O16" s="42">
        <f t="shared" si="2"/>
        <v>0</v>
      </c>
      <c r="P16" s="42">
        <f t="shared" si="3"/>
        <v>0</v>
      </c>
      <c r="Q16" s="42">
        <f t="shared" si="4"/>
        <v>14.15</v>
      </c>
      <c r="R16" s="42">
        <f t="shared" si="5"/>
        <v>0.95</v>
      </c>
      <c r="S16" s="42">
        <f t="shared" si="6"/>
        <v>0.5</v>
      </c>
      <c r="T16" s="42">
        <f t="shared" si="7"/>
        <v>0.05</v>
      </c>
    </row>
    <row r="17" spans="1:20" x14ac:dyDescent="0.25">
      <c r="A17" s="11" t="s">
        <v>30</v>
      </c>
      <c r="B17" s="56" t="s">
        <v>2</v>
      </c>
      <c r="C17" s="11">
        <v>5</v>
      </c>
      <c r="D17" s="51"/>
      <c r="E17" s="42">
        <v>1660</v>
      </c>
      <c r="F17" s="42">
        <v>390</v>
      </c>
      <c r="G17" s="42">
        <v>0</v>
      </c>
      <c r="H17" s="42">
        <v>0</v>
      </c>
      <c r="I17" s="42">
        <v>97.5</v>
      </c>
      <c r="J17" s="42">
        <v>97.5</v>
      </c>
      <c r="K17" s="42">
        <v>0</v>
      </c>
      <c r="L17" s="42">
        <v>0</v>
      </c>
      <c r="M17" s="42">
        <f t="shared" si="0"/>
        <v>83</v>
      </c>
      <c r="N17" s="42">
        <f t="shared" si="1"/>
        <v>19.5</v>
      </c>
      <c r="O17" s="42">
        <f t="shared" si="2"/>
        <v>0</v>
      </c>
      <c r="P17" s="42">
        <f t="shared" si="3"/>
        <v>0</v>
      </c>
      <c r="Q17" s="42">
        <f t="shared" si="4"/>
        <v>4.875</v>
      </c>
      <c r="R17" s="42">
        <f t="shared" si="5"/>
        <v>4.875</v>
      </c>
      <c r="S17" s="42">
        <f t="shared" si="6"/>
        <v>0</v>
      </c>
      <c r="T17" s="42">
        <f t="shared" si="7"/>
        <v>0</v>
      </c>
    </row>
    <row r="18" spans="1:20" x14ac:dyDescent="0.25">
      <c r="A18" s="11" t="s">
        <v>31</v>
      </c>
      <c r="B18" s="56" t="s">
        <v>2</v>
      </c>
      <c r="C18" s="11">
        <v>5</v>
      </c>
      <c r="D18" s="51"/>
      <c r="E18" s="42">
        <v>3040</v>
      </c>
      <c r="F18" s="42">
        <v>739</v>
      </c>
      <c r="G18" s="42">
        <v>81.8</v>
      </c>
      <c r="H18" s="42">
        <v>46.3</v>
      </c>
      <c r="I18" s="42">
        <v>0.7</v>
      </c>
      <c r="J18" s="42">
        <v>0.7</v>
      </c>
      <c r="K18" s="42">
        <v>0.1</v>
      </c>
      <c r="L18" s="42">
        <v>1.9</v>
      </c>
      <c r="M18" s="42">
        <f t="shared" si="0"/>
        <v>152</v>
      </c>
      <c r="N18" s="42">
        <f t="shared" si="1"/>
        <v>36.950000000000003</v>
      </c>
      <c r="O18" s="42">
        <f t="shared" si="2"/>
        <v>4.09</v>
      </c>
      <c r="P18" s="42">
        <f t="shared" si="3"/>
        <v>2.3149999999999999</v>
      </c>
      <c r="Q18" s="42">
        <f t="shared" si="4"/>
        <v>3.5000000000000003E-2</v>
      </c>
      <c r="R18" s="42">
        <f t="shared" si="5"/>
        <v>3.5000000000000003E-2</v>
      </c>
      <c r="S18" s="42">
        <f t="shared" si="6"/>
        <v>5.0000000000000001E-3</v>
      </c>
      <c r="T18" s="42">
        <f t="shared" si="7"/>
        <v>9.5000000000000001E-2</v>
      </c>
    </row>
    <row r="19" spans="1:20" x14ac:dyDescent="0.25">
      <c r="A19" s="11" t="s">
        <v>29</v>
      </c>
      <c r="B19" s="56" t="s">
        <v>2</v>
      </c>
      <c r="C19" s="11">
        <v>50</v>
      </c>
      <c r="D19" s="51"/>
      <c r="E19" s="42">
        <v>188</v>
      </c>
      <c r="F19" s="42">
        <v>44</v>
      </c>
      <c r="G19" s="42">
        <v>0.1</v>
      </c>
      <c r="H19" s="42">
        <v>0</v>
      </c>
      <c r="I19" s="42">
        <v>8.6999999999999993</v>
      </c>
      <c r="J19" s="42">
        <v>8.6999999999999993</v>
      </c>
      <c r="K19" s="42">
        <v>0.7</v>
      </c>
      <c r="L19" s="42">
        <v>0</v>
      </c>
      <c r="M19" s="42">
        <f t="shared" si="0"/>
        <v>94</v>
      </c>
      <c r="N19" s="42">
        <f t="shared" si="1"/>
        <v>22</v>
      </c>
      <c r="O19" s="42">
        <f t="shared" si="2"/>
        <v>0.05</v>
      </c>
      <c r="P19" s="42">
        <f t="shared" si="3"/>
        <v>0</v>
      </c>
      <c r="Q19" s="42">
        <f t="shared" si="4"/>
        <v>4.3499999999999996</v>
      </c>
      <c r="R19" s="42">
        <f t="shared" si="5"/>
        <v>4.3499999999999996</v>
      </c>
      <c r="S19" s="42">
        <f t="shared" si="6"/>
        <v>0.35</v>
      </c>
      <c r="T19" s="42">
        <f t="shared" si="7"/>
        <v>0</v>
      </c>
    </row>
    <row r="20" spans="1:20" x14ac:dyDescent="0.25">
      <c r="A20" s="11" t="s">
        <v>42</v>
      </c>
      <c r="B20" s="57" t="s">
        <v>41</v>
      </c>
      <c r="C20" s="11">
        <v>15</v>
      </c>
      <c r="D20" s="53" t="s">
        <v>45</v>
      </c>
      <c r="E20" s="42">
        <v>1420</v>
      </c>
      <c r="F20" s="42">
        <v>342</v>
      </c>
      <c r="G20" s="42">
        <v>30.9</v>
      </c>
      <c r="H20" s="42">
        <v>8.3000000000000007</v>
      </c>
      <c r="I20" s="42">
        <v>0</v>
      </c>
      <c r="J20" s="42">
        <v>0</v>
      </c>
      <c r="K20" s="42">
        <v>16</v>
      </c>
      <c r="L20" s="42">
        <v>0.1</v>
      </c>
      <c r="M20" s="42">
        <f t="shared" si="0"/>
        <v>213</v>
      </c>
      <c r="N20" s="42">
        <f t="shared" si="1"/>
        <v>51.3</v>
      </c>
      <c r="O20" s="42">
        <f t="shared" si="2"/>
        <v>4.6349999999999998</v>
      </c>
      <c r="P20" s="42">
        <f t="shared" si="3"/>
        <v>1.2450000000000001</v>
      </c>
      <c r="Q20" s="42">
        <f t="shared" si="4"/>
        <v>0</v>
      </c>
      <c r="R20" s="42">
        <f t="shared" si="5"/>
        <v>0</v>
      </c>
      <c r="S20" s="42">
        <f t="shared" si="6"/>
        <v>2.4</v>
      </c>
      <c r="T20" s="42">
        <f t="shared" si="7"/>
        <v>1.4999999999999999E-2</v>
      </c>
    </row>
    <row r="21" spans="1:20" x14ac:dyDescent="0.25">
      <c r="A21" s="88" t="s">
        <v>40</v>
      </c>
      <c r="B21" s="88"/>
      <c r="C21" s="88"/>
      <c r="D21" s="51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ht="23.25" x14ac:dyDescent="0.25">
      <c r="A22" s="11" t="s">
        <v>35</v>
      </c>
      <c r="B22" s="56" t="s">
        <v>2</v>
      </c>
      <c r="C22" s="11">
        <v>25</v>
      </c>
      <c r="D22" s="58" t="s">
        <v>44</v>
      </c>
      <c r="E22" s="42">
        <v>2540</v>
      </c>
      <c r="F22" s="42">
        <v>613</v>
      </c>
      <c r="G22" s="42">
        <v>50</v>
      </c>
      <c r="H22" s="42">
        <v>9.9</v>
      </c>
      <c r="I22" s="42">
        <v>19.399999999999999</v>
      </c>
      <c r="J22" s="42">
        <v>5.9</v>
      </c>
      <c r="K22" s="42">
        <v>19.600000000000001</v>
      </c>
      <c r="L22" s="42">
        <v>0.8</v>
      </c>
      <c r="M22" s="42">
        <f t="shared" si="0"/>
        <v>635</v>
      </c>
      <c r="N22" s="42">
        <f t="shared" si="1"/>
        <v>153.25</v>
      </c>
      <c r="O22" s="42">
        <f t="shared" si="2"/>
        <v>12.5</v>
      </c>
      <c r="P22" s="42">
        <f t="shared" si="3"/>
        <v>2.4750000000000001</v>
      </c>
      <c r="Q22" s="42">
        <f t="shared" si="4"/>
        <v>4.8499999999999996</v>
      </c>
      <c r="R22" s="42">
        <f t="shared" si="5"/>
        <v>1.4750000000000001</v>
      </c>
      <c r="S22" s="42">
        <f t="shared" si="6"/>
        <v>4.9000000000000004</v>
      </c>
      <c r="T22" s="42">
        <f t="shared" si="7"/>
        <v>0.2</v>
      </c>
    </row>
    <row r="23" spans="1:20" x14ac:dyDescent="0.25">
      <c r="A23" s="11" t="s">
        <v>30</v>
      </c>
      <c r="B23" s="56" t="s">
        <v>2</v>
      </c>
      <c r="C23" s="11">
        <v>12</v>
      </c>
      <c r="D23" s="51"/>
      <c r="E23" s="42">
        <v>1660</v>
      </c>
      <c r="F23" s="42">
        <v>390</v>
      </c>
      <c r="G23" s="42">
        <v>0</v>
      </c>
      <c r="H23" s="42">
        <v>0</v>
      </c>
      <c r="I23" s="42">
        <v>97.5</v>
      </c>
      <c r="J23" s="42">
        <v>97.5</v>
      </c>
      <c r="K23" s="42">
        <v>0</v>
      </c>
      <c r="L23" s="42">
        <v>0</v>
      </c>
      <c r="M23" s="42">
        <f t="shared" si="0"/>
        <v>199.2</v>
      </c>
      <c r="N23" s="42">
        <f t="shared" si="1"/>
        <v>46.8</v>
      </c>
      <c r="O23" s="42">
        <f t="shared" si="2"/>
        <v>0</v>
      </c>
      <c r="P23" s="42">
        <f t="shared" si="3"/>
        <v>0</v>
      </c>
      <c r="Q23" s="42">
        <f t="shared" si="4"/>
        <v>11.7</v>
      </c>
      <c r="R23" s="42">
        <f t="shared" si="5"/>
        <v>11.7</v>
      </c>
      <c r="S23" s="42">
        <f t="shared" si="6"/>
        <v>0</v>
      </c>
      <c r="T23" s="42">
        <f t="shared" si="7"/>
        <v>0</v>
      </c>
    </row>
    <row r="24" spans="1:20" x14ac:dyDescent="0.25">
      <c r="A24" s="11" t="s">
        <v>36</v>
      </c>
      <c r="B24" s="56" t="s">
        <v>2</v>
      </c>
      <c r="C24" s="11">
        <v>10</v>
      </c>
      <c r="D24" s="51"/>
      <c r="E24" s="42"/>
      <c r="F24" s="42"/>
      <c r="G24" s="42"/>
      <c r="H24" s="42"/>
      <c r="I24" s="42"/>
      <c r="J24" s="42"/>
      <c r="K24" s="42"/>
      <c r="L24" s="42"/>
      <c r="M24" s="42">
        <f t="shared" si="0"/>
        <v>0</v>
      </c>
      <c r="N24" s="42">
        <f t="shared" si="1"/>
        <v>0</v>
      </c>
      <c r="O24" s="42">
        <f t="shared" si="2"/>
        <v>0</v>
      </c>
      <c r="P24" s="42">
        <f t="shared" si="3"/>
        <v>0</v>
      </c>
      <c r="Q24" s="42">
        <f t="shared" si="4"/>
        <v>0</v>
      </c>
      <c r="R24" s="42">
        <f t="shared" si="5"/>
        <v>0</v>
      </c>
      <c r="S24" s="42">
        <f t="shared" si="6"/>
        <v>0</v>
      </c>
      <c r="T24" s="42">
        <f t="shared" si="7"/>
        <v>0</v>
      </c>
    </row>
    <row r="25" spans="1:20" x14ac:dyDescent="0.25">
      <c r="A25" s="11" t="s">
        <v>37</v>
      </c>
      <c r="B25" s="56" t="s">
        <v>2</v>
      </c>
      <c r="C25" s="11">
        <v>10</v>
      </c>
      <c r="D25" s="51"/>
      <c r="E25" s="42">
        <v>1330</v>
      </c>
      <c r="F25" s="42">
        <v>314</v>
      </c>
      <c r="G25" s="42">
        <v>0</v>
      </c>
      <c r="H25" s="42">
        <v>0</v>
      </c>
      <c r="I25" s="42">
        <v>78</v>
      </c>
      <c r="J25" s="42">
        <v>78</v>
      </c>
      <c r="K25" s="42">
        <v>0.5</v>
      </c>
      <c r="L25" s="42">
        <v>0</v>
      </c>
      <c r="M25" s="42">
        <f t="shared" si="0"/>
        <v>133</v>
      </c>
      <c r="N25" s="42">
        <f t="shared" si="1"/>
        <v>31.4</v>
      </c>
      <c r="O25" s="42">
        <f t="shared" si="2"/>
        <v>0</v>
      </c>
      <c r="P25" s="42">
        <f t="shared" si="3"/>
        <v>0</v>
      </c>
      <c r="Q25" s="42">
        <f t="shared" si="4"/>
        <v>7.8</v>
      </c>
      <c r="R25" s="42">
        <f t="shared" si="5"/>
        <v>7.8</v>
      </c>
      <c r="S25" s="42">
        <f t="shared" si="6"/>
        <v>0.05</v>
      </c>
      <c r="T25" s="42">
        <f t="shared" si="7"/>
        <v>0</v>
      </c>
    </row>
    <row r="26" spans="1:20" x14ac:dyDescent="0.25">
      <c r="A26" s="40"/>
      <c r="B26" s="31"/>
      <c r="C26" s="40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x14ac:dyDescent="0.25">
      <c r="A27" s="40"/>
      <c r="B27" s="31"/>
      <c r="C27" s="40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x14ac:dyDescent="0.25">
      <c r="M28" s="43">
        <f t="shared" ref="M28:T28" si="8">SUM(M8:M25)</f>
        <v>4115.12</v>
      </c>
      <c r="N28" s="43">
        <f t="shared" si="8"/>
        <v>984.75999999999988</v>
      </c>
      <c r="O28" s="43">
        <f t="shared" si="8"/>
        <v>55.582999999999991</v>
      </c>
      <c r="P28" s="43">
        <f t="shared" si="8"/>
        <v>13.647</v>
      </c>
      <c r="Q28" s="43">
        <f t="shared" si="8"/>
        <v>96.656999999999982</v>
      </c>
      <c r="R28" s="43">
        <f t="shared" si="8"/>
        <v>60.411999999999992</v>
      </c>
      <c r="S28" s="43">
        <f t="shared" si="8"/>
        <v>20.464000000000002</v>
      </c>
      <c r="T28" s="43">
        <f t="shared" si="8"/>
        <v>1.1779999999999999</v>
      </c>
    </row>
    <row r="29" spans="1:20" x14ac:dyDescent="0.25">
      <c r="M29" s="71" t="s">
        <v>72</v>
      </c>
      <c r="N29" s="71"/>
      <c r="O29" s="71"/>
      <c r="P29" s="71"/>
      <c r="Q29" s="71"/>
      <c r="R29" s="71"/>
      <c r="S29" s="71"/>
      <c r="T29" s="71"/>
    </row>
    <row r="30" spans="1:20" x14ac:dyDescent="0.25">
      <c r="M30" s="2"/>
      <c r="N30" s="2"/>
      <c r="O30" s="2"/>
      <c r="P30" s="2"/>
      <c r="Q30" s="2"/>
      <c r="R30" s="2"/>
      <c r="S30" s="2"/>
      <c r="T30" s="2"/>
    </row>
    <row r="31" spans="1:20" x14ac:dyDescent="0.25">
      <c r="M31" s="2"/>
      <c r="N31" s="2"/>
      <c r="O31" s="2"/>
      <c r="P31" s="2"/>
      <c r="Q31" s="2"/>
      <c r="R31" s="2"/>
      <c r="S31" s="2"/>
      <c r="T31" s="2"/>
    </row>
    <row r="32" spans="1:20" x14ac:dyDescent="0.25">
      <c r="M32" s="44">
        <f>M28/4</f>
        <v>1028.78</v>
      </c>
      <c r="N32" s="44">
        <f t="shared" ref="N32:T32" si="9">N28/4</f>
        <v>246.18999999999997</v>
      </c>
      <c r="O32" s="44">
        <f t="shared" si="9"/>
        <v>13.895749999999998</v>
      </c>
      <c r="P32" s="44">
        <f t="shared" si="9"/>
        <v>3.4117500000000001</v>
      </c>
      <c r="Q32" s="44">
        <f t="shared" si="9"/>
        <v>24.164249999999996</v>
      </c>
      <c r="R32" s="44">
        <f t="shared" si="9"/>
        <v>15.102999999999998</v>
      </c>
      <c r="S32" s="44">
        <f t="shared" si="9"/>
        <v>5.1160000000000005</v>
      </c>
      <c r="T32" s="44">
        <f t="shared" si="9"/>
        <v>0.29449999999999998</v>
      </c>
    </row>
    <row r="33" spans="13:20" x14ac:dyDescent="0.25">
      <c r="M33" s="71" t="s">
        <v>73</v>
      </c>
      <c r="N33" s="71"/>
      <c r="O33" s="71"/>
      <c r="P33" s="71"/>
      <c r="Q33" s="71"/>
      <c r="R33" s="71"/>
      <c r="S33" s="71"/>
      <c r="T33" s="71"/>
    </row>
  </sheetData>
  <mergeCells count="28">
    <mergeCell ref="A6:C6"/>
    <mergeCell ref="M29:T29"/>
    <mergeCell ref="M33:T33"/>
    <mergeCell ref="A15:C15"/>
    <mergeCell ref="A7:C7"/>
    <mergeCell ref="A21:C21"/>
    <mergeCell ref="R4:R5"/>
    <mergeCell ref="S4:S5"/>
    <mergeCell ref="A4:A5"/>
    <mergeCell ref="B4:B5"/>
    <mergeCell ref="C4:C5"/>
    <mergeCell ref="D4:D5"/>
    <mergeCell ref="T4:T5"/>
    <mergeCell ref="E2:L3"/>
    <mergeCell ref="M2:T3"/>
    <mergeCell ref="M4:M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bebida</vt:lpstr>
      <vt:lpstr>entrada</vt:lpstr>
      <vt:lpstr>prato principal</vt:lpstr>
      <vt:lpstr>sobremesa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antonio.araujo</dc:creator>
  <cp:lastModifiedBy>asus</cp:lastModifiedBy>
  <cp:lastPrinted>2020-02-20T14:49:48Z</cp:lastPrinted>
  <dcterms:created xsi:type="dcterms:W3CDTF">2016-03-04T07:30:18Z</dcterms:created>
  <dcterms:modified xsi:type="dcterms:W3CDTF">2020-02-21T22:30:42Z</dcterms:modified>
</cp:coreProperties>
</file>