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jl\Downloads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17" i="1" l="1"/>
  <c r="I16" i="1"/>
  <c r="I15" i="1"/>
  <c r="I14" i="1"/>
  <c r="I13" i="1"/>
  <c r="I12" i="1"/>
  <c r="I11" i="1"/>
  <c r="I10" i="1"/>
  <c r="I9" i="1"/>
  <c r="I8" i="1"/>
  <c r="I7" i="1"/>
  <c r="I6" i="1"/>
  <c r="C32" i="1" s="1"/>
  <c r="C33" i="1" s="1"/>
  <c r="C35" i="1" l="1"/>
  <c r="C37" i="1" l="1"/>
  <c r="C38" i="1" s="1"/>
  <c r="C36" i="1"/>
</calcChain>
</file>

<file path=xl/sharedStrings.xml><?xml version="1.0" encoding="utf-8"?>
<sst xmlns="http://schemas.openxmlformats.org/spreadsheetml/2006/main" count="85" uniqueCount="68">
  <si>
    <t>Codorniz recheada com batata assada e repolho suado</t>
  </si>
  <si>
    <t>Categoria:</t>
  </si>
  <si>
    <t>Tipo:</t>
  </si>
  <si>
    <t>Nº Pax:</t>
  </si>
  <si>
    <t>Peso Total:</t>
  </si>
  <si>
    <t xml:space="preserve">Tempo Preparação </t>
  </si>
  <si>
    <t>Tempo Confeção</t>
  </si>
  <si>
    <t>Nota:</t>
  </si>
  <si>
    <t>Qtdade</t>
  </si>
  <si>
    <t>Uni/Kg/Lt</t>
  </si>
  <si>
    <t>produto</t>
  </si>
  <si>
    <t>Custo Unt</t>
  </si>
  <si>
    <t>Custo Total</t>
  </si>
  <si>
    <t>Obs</t>
  </si>
  <si>
    <t>kg</t>
  </si>
  <si>
    <t>Codorniz</t>
  </si>
  <si>
    <t>Pinhão</t>
  </si>
  <si>
    <t>Cebola</t>
  </si>
  <si>
    <t>Alho</t>
  </si>
  <si>
    <t>Batata para assar</t>
  </si>
  <si>
    <t>Tomilho</t>
  </si>
  <si>
    <t>Salsa</t>
  </si>
  <si>
    <t>Repolho</t>
  </si>
  <si>
    <t>Cenoura</t>
  </si>
  <si>
    <t>Pimenta</t>
  </si>
  <si>
    <t>Azeite</t>
  </si>
  <si>
    <t>Métodos de Preparação e Confecção</t>
  </si>
  <si>
    <t>N.º</t>
  </si>
  <si>
    <t>Acção</t>
  </si>
  <si>
    <t>Produto</t>
  </si>
  <si>
    <t>Tempo</t>
  </si>
  <si>
    <t>Temp. ºC</t>
  </si>
  <si>
    <t>Observações</t>
  </si>
  <si>
    <t xml:space="preserve">Desossar </t>
  </si>
  <si>
    <t>Reservar as patas, asas e pescoços</t>
  </si>
  <si>
    <t>Fazer caldo</t>
  </si>
  <si>
    <t>Cascas, aparas da codorniz, temperos e ramo de cheiros</t>
  </si>
  <si>
    <t>Deixar cozinhar bem para absorver sabor</t>
  </si>
  <si>
    <t>Coar</t>
  </si>
  <si>
    <t>Caldo</t>
  </si>
  <si>
    <t>Reservar apenas as aparas da codorniz</t>
  </si>
  <si>
    <t>Preparar recheio</t>
  </si>
  <si>
    <t>Cebola, alho, cenoura, carne das aparas e pinhão</t>
  </si>
  <si>
    <t>Temperar a gosto</t>
  </si>
  <si>
    <t>Selar</t>
  </si>
  <si>
    <t>Terminar no forno de seguida</t>
  </si>
  <si>
    <t xml:space="preserve">Suar </t>
  </si>
  <si>
    <t>Cortar em juliana e levar ao lume</t>
  </si>
  <si>
    <t>Cozer</t>
  </si>
  <si>
    <t>Batata</t>
  </si>
  <si>
    <t>Não deixar cozer muito</t>
  </si>
  <si>
    <t>Cortar</t>
  </si>
  <si>
    <t>Fazer alguns golpes e levar ao forno</t>
  </si>
  <si>
    <t xml:space="preserve">Deglacear </t>
  </si>
  <si>
    <t>Deixar reduzir bem no sauté</t>
  </si>
  <si>
    <t>Retficar</t>
  </si>
  <si>
    <t>Temperos</t>
  </si>
  <si>
    <t>Total</t>
  </si>
  <si>
    <t>Observações:</t>
  </si>
  <si>
    <t>Foto</t>
  </si>
  <si>
    <t>Custo Unitário</t>
  </si>
  <si>
    <t>Coeficiente / Rácio</t>
  </si>
  <si>
    <t>P.V.P. (s/IVA)</t>
  </si>
  <si>
    <t>Food Cost %</t>
  </si>
  <si>
    <t>Iva 23 %</t>
  </si>
  <si>
    <t>P.V.P. final</t>
  </si>
  <si>
    <t>Elaborado Por:</t>
  </si>
  <si>
    <t>André Martinez e Diogo Moderno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</si>
</sst>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[$€-2]\ #,##0.00;[$€-2]\ \-\ #,##0.00"/>
    <numFmt numFmtId="165" formatCode="_-[$€-2]\ * #,##0.00_-;\-[$€-2]\ * #,##0.00_-;_-[$€-2]\ * &quot;-&quot;??_-;_-@_-"/>
    <numFmt numFmtId="166" formatCode="#,##0.00\ \ ;\-#,##0.00\ \ "/>
  </numFmts>
  <fonts count="23">
    <font>
      <sz val="11"/>
      <color theme="1"/>
      <name val="Calibri"/>
      <charset val="134"/>
      <scheme val="minor"/>
    </font>
    <font>
      <sz val="14"/>
      <color indexed="8"/>
      <name val="Verdana"/>
      <charset val="134"/>
    </font>
    <font>
      <sz val="11"/>
      <color indexed="8"/>
      <name val="Verdana"/>
      <charset val="134"/>
    </font>
    <font>
      <b/>
      <sz val="9"/>
      <color indexed="8"/>
      <name val="Verdana"/>
      <charset val="134"/>
    </font>
    <font>
      <b/>
      <sz val="8"/>
      <color indexed="8"/>
      <name val="Verdana"/>
      <charset val="134"/>
    </font>
    <font>
      <sz val="10"/>
      <name val="Arial"/>
      <charset val="134"/>
    </font>
    <font>
      <sz val="10"/>
      <color indexed="8"/>
      <name val="Verdana"/>
      <charset val="134"/>
    </font>
    <font>
      <b/>
      <sz val="10"/>
      <color indexed="8"/>
      <name val="Verdana"/>
      <charset val="134"/>
    </font>
    <font>
      <b/>
      <sz val="9"/>
      <name val="Tahoma"/>
      <charset val="134"/>
    </font>
    <font>
      <sz val="9"/>
      <name val="Tahoma"/>
      <charset val="134"/>
    </font>
    <font>
      <sz val="9"/>
      <color theme="1"/>
      <name val="Tahoma"/>
      <charset val="134"/>
    </font>
    <font>
      <b/>
      <sz val="10"/>
      <name val="Verdana"/>
      <charset val="134"/>
    </font>
    <font>
      <sz val="10"/>
      <name val="Verdana"/>
      <charset val="134"/>
    </font>
    <font>
      <b/>
      <sz val="8"/>
      <name val="Verdana"/>
      <charset val="134"/>
    </font>
    <font>
      <sz val="11"/>
      <name val="Verdana"/>
      <charset val="134"/>
    </font>
    <font>
      <sz val="11"/>
      <name val="Calibri"/>
      <charset val="134"/>
      <scheme val="minor"/>
    </font>
    <font>
      <b/>
      <sz val="11"/>
      <name val="Calibri"/>
      <charset val="134"/>
      <scheme val="minor"/>
    </font>
    <font>
      <b/>
      <sz val="8"/>
      <color indexed="8"/>
      <name val="Verdana"/>
      <charset val="134"/>
    </font>
    <font>
      <sz val="9"/>
      <color theme="0" tint="-4.9989318521683403E-2"/>
      <name val="Verdana"/>
      <charset val="134"/>
    </font>
    <font>
      <sz val="10"/>
      <color theme="0" tint="-4.9989318521683403E-2"/>
      <name val="Verdana"/>
      <charset val="134"/>
    </font>
    <font>
      <sz val="11"/>
      <color theme="1"/>
      <name val="Calibri"/>
      <charset val="134"/>
      <scheme val="minor"/>
    </font>
    <font>
      <b/>
      <sz val="8"/>
      <color rgb="FF333333"/>
      <name val="Arial"/>
      <family val="2"/>
    </font>
    <font>
      <sz val="8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4" fontId="20" fillId="0" borderId="0" applyFont="0" applyFill="0" applyBorder="0" applyAlignment="0" applyProtection="0"/>
    <xf numFmtId="0" fontId="5" fillId="0" borderId="0"/>
    <xf numFmtId="0" fontId="5" fillId="0" borderId="0">
      <alignment vertical="center"/>
    </xf>
    <xf numFmtId="0" fontId="5" fillId="0" borderId="0"/>
  </cellStyleXfs>
  <cellXfs count="102">
    <xf numFmtId="0" fontId="0" fillId="0" borderId="0" xfId="0"/>
    <xf numFmtId="0" fontId="3" fillId="0" borderId="8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vertical="center"/>
    </xf>
    <xf numFmtId="0" fontId="3" fillId="0" borderId="7" xfId="0" applyNumberFormat="1" applyFont="1" applyFill="1" applyBorder="1" applyAlignment="1">
      <alignment vertical="center"/>
    </xf>
    <xf numFmtId="0" fontId="3" fillId="0" borderId="8" xfId="0" applyNumberFormat="1" applyFont="1" applyFill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/>
    <xf numFmtId="0" fontId="0" fillId="0" borderId="5" xfId="0" applyBorder="1" applyAlignment="1">
      <alignment horizontal="center"/>
    </xf>
    <xf numFmtId="0" fontId="0" fillId="0" borderId="8" xfId="0" applyNumberFormat="1" applyFont="1" applyFill="1" applyBorder="1" applyAlignment="1">
      <alignment horizontal="center" wrapText="1"/>
    </xf>
    <xf numFmtId="164" fontId="6" fillId="0" borderId="8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6" fillId="0" borderId="8" xfId="0" applyNumberFormat="1" applyFont="1" applyFill="1" applyBorder="1" applyAlignment="1">
      <alignment horizontal="center"/>
    </xf>
    <xf numFmtId="0" fontId="8" fillId="0" borderId="12" xfId="3" applyFont="1" applyBorder="1" applyAlignment="1">
      <alignment horizontal="center"/>
    </xf>
    <xf numFmtId="0" fontId="9" fillId="0" borderId="8" xfId="3" applyNumberFormat="1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 wrapText="1"/>
    </xf>
    <xf numFmtId="164" fontId="12" fillId="0" borderId="8" xfId="0" applyNumberFormat="1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0" fontId="15" fillId="0" borderId="8" xfId="0" applyFont="1" applyBorder="1"/>
    <xf numFmtId="166" fontId="14" fillId="0" borderId="8" xfId="0" applyNumberFormat="1" applyFont="1" applyFill="1" applyBorder="1" applyAlignment="1">
      <alignment horizontal="center" vertical="center"/>
    </xf>
    <xf numFmtId="2" fontId="15" fillId="0" borderId="8" xfId="1" applyNumberFormat="1" applyFont="1" applyBorder="1"/>
    <xf numFmtId="0" fontId="17" fillId="0" borderId="3" xfId="0" applyNumberFormat="1" applyFont="1" applyFill="1" applyBorder="1" applyAlignment="1">
      <alignment horizontal="center"/>
    </xf>
    <xf numFmtId="0" fontId="18" fillId="2" borderId="2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/>
    <xf numFmtId="164" fontId="19" fillId="2" borderId="8" xfId="0" applyNumberFormat="1" applyFont="1" applyFill="1" applyBorder="1" applyAlignment="1"/>
    <xf numFmtId="0" fontId="6" fillId="0" borderId="8" xfId="0" applyNumberFormat="1" applyFont="1" applyFill="1" applyBorder="1" applyAlignment="1">
      <alignment wrapText="1"/>
    </xf>
    <xf numFmtId="0" fontId="6" fillId="0" borderId="8" xfId="0" applyNumberFormat="1" applyFont="1" applyFill="1" applyBorder="1" applyAlignment="1"/>
    <xf numFmtId="0" fontId="0" fillId="0" borderId="0" xfId="0" applyBorder="1"/>
    <xf numFmtId="0" fontId="8" fillId="0" borderId="0" xfId="3" applyFont="1" applyBorder="1" applyAlignment="1"/>
    <xf numFmtId="0" fontId="9" fillId="0" borderId="0" xfId="3" applyFont="1" applyBorder="1" applyAlignment="1">
      <alignment vertical="center" wrapText="1"/>
    </xf>
    <xf numFmtId="0" fontId="12" fillId="0" borderId="4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 vertical="top" wrapText="1"/>
    </xf>
    <xf numFmtId="0" fontId="15" fillId="0" borderId="17" xfId="0" applyNumberFormat="1" applyFont="1" applyFill="1" applyBorder="1" applyAlignment="1">
      <alignment horizontal="center" vertical="top" wrapText="1"/>
    </xf>
    <xf numFmtId="0" fontId="15" fillId="0" borderId="5" xfId="0" applyNumberFormat="1" applyFont="1" applyFill="1" applyBorder="1" applyAlignment="1">
      <alignment horizontal="center" vertical="top" wrapText="1"/>
    </xf>
    <xf numFmtId="0" fontId="15" fillId="0" borderId="0" xfId="0" applyNumberFormat="1" applyFont="1" applyFill="1" applyBorder="1" applyAlignment="1">
      <alignment horizontal="center" vertical="top" wrapText="1"/>
    </xf>
    <xf numFmtId="0" fontId="15" fillId="0" borderId="18" xfId="0" applyNumberFormat="1" applyFont="1" applyFill="1" applyBorder="1" applyAlignment="1">
      <alignment horizontal="center" vertical="top" wrapText="1"/>
    </xf>
    <xf numFmtId="0" fontId="15" fillId="0" borderId="19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1" fillId="0" borderId="3" xfId="0" applyNumberFormat="1" applyFont="1" applyFill="1" applyBorder="1" applyAlignment="1">
      <alignment horizontal="center"/>
    </xf>
    <xf numFmtId="0" fontId="11" fillId="0" borderId="7" xfId="0" applyNumberFormat="1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3" fillId="0" borderId="3" xfId="0" applyNumberFormat="1" applyFont="1" applyFill="1" applyBorder="1" applyAlignment="1">
      <alignment horizontal="center" vertical="top"/>
    </xf>
    <xf numFmtId="0" fontId="13" fillId="0" borderId="4" xfId="0" applyNumberFormat="1" applyFont="1" applyFill="1" applyBorder="1" applyAlignment="1">
      <alignment horizontal="center" vertical="top"/>
    </xf>
    <xf numFmtId="0" fontId="13" fillId="0" borderId="7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9" fillId="0" borderId="3" xfId="3" applyFont="1" applyBorder="1" applyAlignment="1">
      <alignment horizontal="center" wrapText="1"/>
    </xf>
    <xf numFmtId="0" fontId="9" fillId="0" borderId="7" xfId="3" applyFont="1" applyBorder="1" applyAlignment="1">
      <alignment horizont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wrapText="1"/>
    </xf>
    <xf numFmtId="0" fontId="8" fillId="0" borderId="15" xfId="3" applyFont="1" applyBorder="1" applyAlignment="1">
      <alignment horizontal="center"/>
    </xf>
    <xf numFmtId="0" fontId="8" fillId="0" borderId="16" xfId="3" applyFont="1" applyBorder="1" applyAlignment="1">
      <alignment horizontal="center"/>
    </xf>
    <xf numFmtId="0" fontId="8" fillId="0" borderId="13" xfId="3" applyFont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0" fontId="0" fillId="0" borderId="8" xfId="0" applyBorder="1" applyAlignment="1">
      <alignment vertical="center"/>
    </xf>
    <xf numFmtId="0" fontId="4" fillId="0" borderId="13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>
      <alignment horizontal="lef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right" vertical="center" wrapText="1"/>
    </xf>
    <xf numFmtId="9" fontId="21" fillId="0" borderId="0" xfId="0" applyNumberFormat="1" applyFont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0" fontId="21" fillId="0" borderId="0" xfId="0" applyFont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22" fillId="0" borderId="0" xfId="0" applyFont="1" applyAlignment="1">
      <alignment horizontal="left" vertical="center" wrapText="1"/>
    </xf>
    <xf numFmtId="9" fontId="22" fillId="0" borderId="0" xfId="0" applyNumberFormat="1" applyFont="1" applyAlignment="1">
      <alignment horizontal="right" vertical="center" wrapText="1"/>
    </xf>
  </cellXfs>
  <cellStyles count="5">
    <cellStyle name="Moeda" xfId="1" builtinId="4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36</xdr:row>
      <xdr:rowOff>6776</xdr:rowOff>
    </xdr:to>
    <xdr:sp macro="" textlink="">
      <xdr:nvSpPr>
        <xdr:cNvPr id="1025" name="AutoShape 1" descr="Resultado de imagem para cheesecake de maracujá e gila"/>
        <xdr:cNvSpPr>
          <a:spLocks noChangeAspect="1" noChangeArrowheads="1"/>
        </xdr:cNvSpPr>
      </xdr:nvSpPr>
      <xdr:spPr>
        <a:xfrm>
          <a:off x="8709660" y="5661660"/>
          <a:ext cx="304800" cy="3155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147204</xdr:colOff>
      <xdr:row>0</xdr:row>
      <xdr:rowOff>69272</xdr:rowOff>
    </xdr:from>
    <xdr:to>
      <xdr:col>1</xdr:col>
      <xdr:colOff>560243</xdr:colOff>
      <xdr:row>3</xdr:row>
      <xdr:rowOff>79153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685" y="69215"/>
          <a:ext cx="1241425" cy="520065"/>
        </a:xfrm>
        <a:prstGeom prst="rect">
          <a:avLst/>
        </a:prstGeom>
      </xdr:spPr>
    </xdr:pic>
    <xdr:clientData/>
  </xdr:twoCellAnchor>
  <xdr:twoCellAnchor editAs="oneCell">
    <xdr:from>
      <xdr:col>5</xdr:col>
      <xdr:colOff>512833</xdr:colOff>
      <xdr:row>32</xdr:row>
      <xdr:rowOff>37960</xdr:rowOff>
    </xdr:from>
    <xdr:to>
      <xdr:col>9</xdr:col>
      <xdr:colOff>1089853</xdr:colOff>
      <xdr:row>49</xdr:row>
      <xdr:rowOff>17253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7350816" y="4663108"/>
          <a:ext cx="2513771" cy="33516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topLeftCell="D32" zoomScale="115" zoomScaleNormal="115" workbookViewId="0">
      <selection activeCell="E47" sqref="E47:E79"/>
    </sheetView>
  </sheetViews>
  <sheetFormatPr defaultColWidth="9" defaultRowHeight="15"/>
  <cols>
    <col min="1" max="1" width="11.85546875" customWidth="1"/>
    <col min="2" max="2" width="10.42578125" customWidth="1"/>
    <col min="3" max="3" width="14" customWidth="1"/>
    <col min="4" max="4" width="8.7109375" customWidth="1"/>
    <col min="5" max="5" width="51.28515625" customWidth="1"/>
    <col min="6" max="6" width="9.85546875" customWidth="1"/>
    <col min="7" max="7" width="8.7109375" customWidth="1"/>
    <col min="8" max="8" width="9.85546875" customWidth="1"/>
    <col min="9" max="9" width="13.28515625" customWidth="1"/>
    <col min="10" max="10" width="16.42578125" customWidth="1"/>
    <col min="11" max="11" width="9.140625" customWidth="1"/>
  </cols>
  <sheetData>
    <row r="1" spans="1:10" ht="15" customHeight="1">
      <c r="A1" s="35"/>
      <c r="B1" s="36"/>
      <c r="C1" s="83" t="s">
        <v>0</v>
      </c>
      <c r="D1" s="84"/>
      <c r="E1" s="84"/>
      <c r="F1" s="84"/>
      <c r="G1" s="84"/>
      <c r="H1" s="84"/>
      <c r="I1" s="84"/>
      <c r="J1" s="85"/>
    </row>
    <row r="2" spans="1:10" ht="12.6" customHeight="1">
      <c r="A2" s="37"/>
      <c r="B2" s="38"/>
      <c r="C2" s="86" t="s">
        <v>1</v>
      </c>
      <c r="D2" s="87"/>
      <c r="E2" s="88"/>
      <c r="F2" s="1" t="s">
        <v>2</v>
      </c>
      <c r="G2" s="89"/>
      <c r="H2" s="90"/>
      <c r="I2" s="1" t="s">
        <v>3</v>
      </c>
      <c r="J2" s="26">
        <v>2</v>
      </c>
    </row>
    <row r="3" spans="1:10" ht="12.6" customHeight="1">
      <c r="A3" s="37"/>
      <c r="B3" s="38"/>
      <c r="C3" s="2" t="s">
        <v>4</v>
      </c>
      <c r="D3" s="3"/>
      <c r="E3" s="4" t="s">
        <v>5</v>
      </c>
      <c r="F3" s="5"/>
      <c r="G3" s="5"/>
      <c r="H3" s="89" t="s">
        <v>6</v>
      </c>
      <c r="I3" s="77"/>
      <c r="J3" s="5"/>
    </row>
    <row r="4" spans="1:10" ht="12.6" customHeight="1">
      <c r="A4" s="39"/>
      <c r="B4" s="40"/>
      <c r="C4" s="6" t="s">
        <v>7</v>
      </c>
      <c r="D4" s="91"/>
      <c r="E4" s="92"/>
      <c r="F4" s="92"/>
      <c r="G4" s="92"/>
      <c r="H4" s="92"/>
      <c r="I4" s="92"/>
      <c r="J4" s="93"/>
    </row>
    <row r="5" spans="1:10" ht="12.6" customHeight="1">
      <c r="A5" s="7" t="s">
        <v>8</v>
      </c>
      <c r="B5" s="8" t="s">
        <v>9</v>
      </c>
      <c r="C5" s="78" t="s">
        <v>10</v>
      </c>
      <c r="D5" s="79"/>
      <c r="E5" s="79"/>
      <c r="F5" s="79"/>
      <c r="G5" s="79"/>
      <c r="H5" s="9" t="s">
        <v>11</v>
      </c>
      <c r="I5" s="9" t="s">
        <v>12</v>
      </c>
      <c r="J5" s="27" t="s">
        <v>13</v>
      </c>
    </row>
    <row r="6" spans="1:10" ht="30" customHeight="1">
      <c r="A6" s="10">
        <v>0.2</v>
      </c>
      <c r="B6" s="11" t="s">
        <v>14</v>
      </c>
      <c r="C6" s="80" t="s">
        <v>15</v>
      </c>
      <c r="D6" s="81"/>
      <c r="E6" s="81"/>
      <c r="F6" s="81"/>
      <c r="G6" s="82"/>
      <c r="H6" s="12">
        <v>9.02</v>
      </c>
      <c r="I6" s="28">
        <f>A6*H6</f>
        <v>1.804</v>
      </c>
      <c r="J6" s="29"/>
    </row>
    <row r="7" spans="1:10" ht="12.6" customHeight="1">
      <c r="A7" s="13">
        <v>0.05</v>
      </c>
      <c r="B7" s="14" t="s">
        <v>14</v>
      </c>
      <c r="C7" s="76" t="s">
        <v>16</v>
      </c>
      <c r="D7" s="77"/>
      <c r="E7" s="77"/>
      <c r="F7" s="77"/>
      <c r="G7" s="77"/>
      <c r="H7" s="12">
        <v>59.8</v>
      </c>
      <c r="I7" s="28">
        <f t="shared" ref="I7:I16" si="0">A7*H7</f>
        <v>2.99</v>
      </c>
      <c r="J7" s="30"/>
    </row>
    <row r="8" spans="1:10" ht="12" customHeight="1">
      <c r="A8" s="13">
        <v>0.15</v>
      </c>
      <c r="B8" s="15" t="s">
        <v>14</v>
      </c>
      <c r="C8" s="76" t="s">
        <v>17</v>
      </c>
      <c r="D8" s="77"/>
      <c r="E8" s="77"/>
      <c r="F8" s="77"/>
      <c r="G8" s="77"/>
      <c r="H8" s="12">
        <v>1.79</v>
      </c>
      <c r="I8" s="28">
        <f t="shared" si="0"/>
        <v>0.26850000000000002</v>
      </c>
      <c r="J8" s="30"/>
    </row>
    <row r="9" spans="1:10" ht="12.6" customHeight="1">
      <c r="A9" s="13">
        <v>4.3999999999999997E-2</v>
      </c>
      <c r="B9" s="15" t="s">
        <v>14</v>
      </c>
      <c r="C9" s="68" t="s">
        <v>18</v>
      </c>
      <c r="D9" s="69"/>
      <c r="E9" s="69"/>
      <c r="F9" s="69"/>
      <c r="G9" s="70"/>
      <c r="H9" s="16">
        <v>4.9800000000000004</v>
      </c>
      <c r="I9" s="28">
        <f t="shared" si="0"/>
        <v>0.21912000000000001</v>
      </c>
      <c r="J9" s="30"/>
    </row>
    <row r="10" spans="1:10" ht="12.6" customHeight="1">
      <c r="A10" s="13">
        <v>0.6</v>
      </c>
      <c r="B10" s="15" t="s">
        <v>14</v>
      </c>
      <c r="C10" s="76" t="s">
        <v>19</v>
      </c>
      <c r="D10" s="77"/>
      <c r="E10" s="77"/>
      <c r="F10" s="77"/>
      <c r="G10" s="77"/>
      <c r="H10" s="12">
        <v>1.26</v>
      </c>
      <c r="I10" s="28">
        <f t="shared" si="0"/>
        <v>0.75600000000000001</v>
      </c>
      <c r="J10" s="30"/>
    </row>
    <row r="11" spans="1:10" ht="12.6" customHeight="1">
      <c r="A11" s="13">
        <v>0.01</v>
      </c>
      <c r="B11" s="15" t="s">
        <v>14</v>
      </c>
      <c r="C11" s="68" t="s">
        <v>20</v>
      </c>
      <c r="D11" s="69"/>
      <c r="E11" s="69"/>
      <c r="F11" s="69"/>
      <c r="G11" s="70"/>
      <c r="H11" s="12">
        <v>74.5</v>
      </c>
      <c r="I11" s="28">
        <f t="shared" si="0"/>
        <v>0.745</v>
      </c>
      <c r="J11" s="30"/>
    </row>
    <row r="12" spans="1:10" ht="12" customHeight="1">
      <c r="A12" s="13">
        <v>0.01</v>
      </c>
      <c r="B12" s="15" t="s">
        <v>14</v>
      </c>
      <c r="C12" s="68" t="s">
        <v>21</v>
      </c>
      <c r="D12" s="69"/>
      <c r="E12" s="69"/>
      <c r="F12" s="69"/>
      <c r="G12" s="70"/>
      <c r="H12" s="12">
        <v>17.8</v>
      </c>
      <c r="I12" s="28">
        <f t="shared" si="0"/>
        <v>0.17800000000000002</v>
      </c>
      <c r="J12" s="30"/>
    </row>
    <row r="13" spans="1:10" ht="12" customHeight="1">
      <c r="A13" s="13">
        <v>0.4</v>
      </c>
      <c r="B13" s="15" t="s">
        <v>14</v>
      </c>
      <c r="C13" s="68" t="s">
        <v>22</v>
      </c>
      <c r="D13" s="69"/>
      <c r="E13" s="69"/>
      <c r="F13" s="69"/>
      <c r="G13" s="70"/>
      <c r="H13" s="12">
        <v>1.49</v>
      </c>
      <c r="I13" s="28">
        <f t="shared" si="0"/>
        <v>0.59599999999999997</v>
      </c>
      <c r="J13" s="30"/>
    </row>
    <row r="14" spans="1:10" ht="12" customHeight="1">
      <c r="A14" s="13">
        <v>0.3</v>
      </c>
      <c r="B14" s="15" t="s">
        <v>14</v>
      </c>
      <c r="C14" s="68" t="s">
        <v>23</v>
      </c>
      <c r="D14" s="69"/>
      <c r="E14" s="69"/>
      <c r="F14" s="69"/>
      <c r="G14" s="70"/>
      <c r="H14" s="12">
        <v>1.39</v>
      </c>
      <c r="I14" s="28">
        <f t="shared" si="0"/>
        <v>0.41699999999999998</v>
      </c>
      <c r="J14" s="30"/>
    </row>
    <row r="15" spans="1:10" ht="12.6" customHeight="1">
      <c r="A15" s="13">
        <v>0.02</v>
      </c>
      <c r="B15" s="15" t="s">
        <v>14</v>
      </c>
      <c r="C15" s="68" t="s">
        <v>24</v>
      </c>
      <c r="D15" s="69"/>
      <c r="E15" s="69"/>
      <c r="F15" s="69"/>
      <c r="G15" s="70"/>
      <c r="H15" s="12">
        <v>16.46</v>
      </c>
      <c r="I15" s="28">
        <f t="shared" si="0"/>
        <v>0.32920000000000005</v>
      </c>
      <c r="J15" s="30"/>
    </row>
    <row r="16" spans="1:10" ht="12.6" customHeight="1">
      <c r="A16" s="13">
        <v>0.1</v>
      </c>
      <c r="B16" s="15" t="s">
        <v>14</v>
      </c>
      <c r="C16" s="68" t="s">
        <v>21</v>
      </c>
      <c r="D16" s="69"/>
      <c r="E16" s="69"/>
      <c r="F16" s="69"/>
      <c r="G16" s="70"/>
      <c r="H16" s="12">
        <v>17.8</v>
      </c>
      <c r="I16" s="28">
        <f t="shared" si="0"/>
        <v>1.7800000000000002</v>
      </c>
      <c r="J16" s="30"/>
    </row>
    <row r="17" spans="1:11" ht="12.6" customHeight="1">
      <c r="A17" s="13">
        <v>0.05</v>
      </c>
      <c r="B17" s="15" t="s">
        <v>14</v>
      </c>
      <c r="C17" s="68" t="s">
        <v>25</v>
      </c>
      <c r="D17" s="69"/>
      <c r="E17" s="69"/>
      <c r="F17" s="69"/>
      <c r="G17" s="70"/>
      <c r="H17" s="12">
        <v>5.59</v>
      </c>
      <c r="I17" s="28">
        <f t="shared" ref="I17" si="1">A17*H17</f>
        <v>0.27950000000000003</v>
      </c>
      <c r="J17" s="30"/>
    </row>
    <row r="18" spans="1:11" ht="12.6" customHeight="1">
      <c r="A18" s="71" t="s">
        <v>26</v>
      </c>
      <c r="B18" s="72"/>
      <c r="C18" s="72"/>
      <c r="D18" s="72"/>
      <c r="E18" s="72"/>
      <c r="F18" s="72"/>
      <c r="G18" s="72"/>
      <c r="H18" s="72"/>
      <c r="I18" s="72"/>
      <c r="J18" s="72"/>
    </row>
    <row r="19" spans="1:11" ht="12.6" customHeight="1">
      <c r="A19" s="17" t="s">
        <v>27</v>
      </c>
      <c r="B19" s="73" t="s">
        <v>28</v>
      </c>
      <c r="C19" s="74"/>
      <c r="D19" s="73" t="s">
        <v>29</v>
      </c>
      <c r="E19" s="74"/>
      <c r="F19" s="17" t="s">
        <v>30</v>
      </c>
      <c r="G19" s="17" t="s">
        <v>31</v>
      </c>
      <c r="H19" s="73" t="s">
        <v>32</v>
      </c>
      <c r="I19" s="75"/>
      <c r="J19" s="74"/>
      <c r="K19" s="31"/>
    </row>
    <row r="20" spans="1:11" ht="12.6" customHeight="1">
      <c r="A20" s="18">
        <v>1</v>
      </c>
      <c r="B20" s="61" t="s">
        <v>33</v>
      </c>
      <c r="C20" s="62"/>
      <c r="D20" s="66" t="s">
        <v>15</v>
      </c>
      <c r="E20" s="67"/>
      <c r="F20" s="19"/>
      <c r="G20" s="19"/>
      <c r="H20" s="63" t="s">
        <v>34</v>
      </c>
      <c r="I20" s="64"/>
      <c r="J20" s="65"/>
      <c r="K20" s="32"/>
    </row>
    <row r="21" spans="1:11" ht="12.6" customHeight="1">
      <c r="A21" s="18">
        <v>2</v>
      </c>
      <c r="B21" s="61" t="s">
        <v>35</v>
      </c>
      <c r="C21" s="62"/>
      <c r="D21" s="66" t="s">
        <v>36</v>
      </c>
      <c r="E21" s="67"/>
      <c r="F21" s="19"/>
      <c r="G21" s="19"/>
      <c r="H21" s="63" t="s">
        <v>37</v>
      </c>
      <c r="I21" s="64"/>
      <c r="J21" s="65"/>
      <c r="K21" s="33"/>
    </row>
    <row r="22" spans="1:11" ht="12.6" customHeight="1">
      <c r="A22" s="18">
        <v>3</v>
      </c>
      <c r="B22" s="61" t="s">
        <v>38</v>
      </c>
      <c r="C22" s="62"/>
      <c r="D22" s="61" t="s">
        <v>39</v>
      </c>
      <c r="E22" s="62"/>
      <c r="F22" s="19"/>
      <c r="G22" s="19"/>
      <c r="H22" s="63" t="s">
        <v>40</v>
      </c>
      <c r="I22" s="64"/>
      <c r="J22" s="65"/>
      <c r="K22" s="33"/>
    </row>
    <row r="23" spans="1:11" ht="12.6" customHeight="1">
      <c r="A23" s="18">
        <v>4</v>
      </c>
      <c r="B23" s="61" t="s">
        <v>41</v>
      </c>
      <c r="C23" s="62"/>
      <c r="D23" s="61" t="s">
        <v>42</v>
      </c>
      <c r="E23" s="62"/>
      <c r="F23" s="19"/>
      <c r="G23" s="19"/>
      <c r="H23" s="63" t="s">
        <v>43</v>
      </c>
      <c r="I23" s="64"/>
      <c r="J23" s="65"/>
      <c r="K23" s="33"/>
    </row>
    <row r="24" spans="1:11" ht="12.6" customHeight="1">
      <c r="A24" s="18">
        <v>5</v>
      </c>
      <c r="B24" s="61" t="s">
        <v>44</v>
      </c>
      <c r="C24" s="62"/>
      <c r="D24" s="61" t="s">
        <v>15</v>
      </c>
      <c r="E24" s="62"/>
      <c r="F24" s="19"/>
      <c r="G24" s="19"/>
      <c r="H24" s="63" t="s">
        <v>45</v>
      </c>
      <c r="I24" s="64"/>
      <c r="J24" s="65"/>
      <c r="K24" s="33"/>
    </row>
    <row r="25" spans="1:11" ht="12.6" customHeight="1">
      <c r="A25" s="18">
        <v>6</v>
      </c>
      <c r="B25" s="61" t="s">
        <v>46</v>
      </c>
      <c r="C25" s="62"/>
      <c r="D25" s="61" t="s">
        <v>22</v>
      </c>
      <c r="E25" s="62"/>
      <c r="F25" s="19"/>
      <c r="G25" s="19"/>
      <c r="H25" s="63" t="s">
        <v>47</v>
      </c>
      <c r="I25" s="64"/>
      <c r="J25" s="65"/>
      <c r="K25" s="33"/>
    </row>
    <row r="26" spans="1:11" ht="12.6" customHeight="1">
      <c r="A26" s="18">
        <v>7</v>
      </c>
      <c r="B26" s="61" t="s">
        <v>48</v>
      </c>
      <c r="C26" s="62"/>
      <c r="D26" s="61" t="s">
        <v>49</v>
      </c>
      <c r="E26" s="62"/>
      <c r="F26" s="19"/>
      <c r="G26" s="19"/>
      <c r="H26" s="63" t="s">
        <v>50</v>
      </c>
      <c r="I26" s="64"/>
      <c r="J26" s="65"/>
      <c r="K26" s="33"/>
    </row>
    <row r="27" spans="1:11" ht="12.6" customHeight="1">
      <c r="A27" s="18">
        <v>8</v>
      </c>
      <c r="B27" s="66" t="s">
        <v>51</v>
      </c>
      <c r="C27" s="67"/>
      <c r="D27" s="61" t="s">
        <v>49</v>
      </c>
      <c r="E27" s="62"/>
      <c r="F27" s="19"/>
      <c r="G27" s="19"/>
      <c r="H27" s="63" t="s">
        <v>52</v>
      </c>
      <c r="I27" s="64"/>
      <c r="J27" s="65"/>
      <c r="K27" s="33"/>
    </row>
    <row r="28" spans="1:11" ht="12.6" customHeight="1">
      <c r="A28" s="18">
        <v>9</v>
      </c>
      <c r="B28" s="61" t="s">
        <v>53</v>
      </c>
      <c r="C28" s="62"/>
      <c r="D28" s="61" t="s">
        <v>39</v>
      </c>
      <c r="E28" s="62"/>
      <c r="F28" s="19"/>
      <c r="G28" s="19"/>
      <c r="H28" s="63" t="s">
        <v>54</v>
      </c>
      <c r="I28" s="64"/>
      <c r="J28" s="65"/>
      <c r="K28" s="33"/>
    </row>
    <row r="29" spans="1:11" ht="12.6" customHeight="1">
      <c r="A29" s="18">
        <v>10</v>
      </c>
      <c r="B29" s="61" t="s">
        <v>55</v>
      </c>
      <c r="C29" s="62"/>
      <c r="D29" s="61" t="s">
        <v>56</v>
      </c>
      <c r="E29" s="62"/>
      <c r="F29" s="19"/>
      <c r="H29" s="63"/>
      <c r="I29" s="64"/>
      <c r="J29" s="65"/>
      <c r="K29" s="33"/>
    </row>
    <row r="30" spans="1:11" ht="12.6" customHeight="1">
      <c r="A30" s="18">
        <v>11</v>
      </c>
      <c r="B30" s="61"/>
      <c r="C30" s="62"/>
      <c r="D30" s="61"/>
      <c r="E30" s="62"/>
      <c r="F30" s="19"/>
      <c r="G30" s="19"/>
      <c r="H30" s="63"/>
      <c r="I30" s="64"/>
      <c r="J30" s="65"/>
      <c r="K30" s="33"/>
    </row>
    <row r="31" spans="1:11" ht="12.6" customHeight="1">
      <c r="A31" s="18">
        <v>12</v>
      </c>
      <c r="B31" s="61"/>
      <c r="C31" s="62"/>
      <c r="D31" s="61"/>
      <c r="E31" s="62"/>
      <c r="F31" s="19"/>
      <c r="G31" s="19"/>
      <c r="H31" s="63"/>
      <c r="I31" s="64"/>
      <c r="J31" s="65"/>
      <c r="K31" s="33"/>
    </row>
    <row r="32" spans="1:11" ht="12.6" customHeight="1">
      <c r="A32" s="51" t="s">
        <v>57</v>
      </c>
      <c r="B32" s="52"/>
      <c r="C32" s="20">
        <f>SUM(I6:I16)</f>
        <v>10.082820000000002</v>
      </c>
      <c r="D32" s="55" t="s">
        <v>58</v>
      </c>
      <c r="E32" s="56"/>
      <c r="F32" s="56"/>
      <c r="G32" s="57"/>
      <c r="H32" s="58" t="s">
        <v>59</v>
      </c>
      <c r="I32" s="59"/>
      <c r="J32" s="60"/>
      <c r="K32" s="33"/>
    </row>
    <row r="33" spans="1:11" ht="12.6" customHeight="1">
      <c r="A33" s="51" t="s">
        <v>60</v>
      </c>
      <c r="B33" s="52"/>
      <c r="C33" s="21">
        <f>(C32/J2)</f>
        <v>5.0414100000000008</v>
      </c>
      <c r="D33" s="41"/>
      <c r="E33" s="42"/>
      <c r="F33" s="42"/>
      <c r="G33" s="42"/>
      <c r="H33" s="47"/>
      <c r="I33" s="47"/>
      <c r="J33" s="48"/>
      <c r="K33" s="33"/>
    </row>
    <row r="34" spans="1:11" ht="12.6" customHeight="1">
      <c r="A34" s="53" t="s">
        <v>61</v>
      </c>
      <c r="B34" s="54"/>
      <c r="C34" s="22">
        <v>3</v>
      </c>
      <c r="D34" s="43"/>
      <c r="E34" s="44"/>
      <c r="F34" s="44"/>
      <c r="G34" s="44"/>
      <c r="H34" s="47"/>
      <c r="I34" s="47"/>
      <c r="J34" s="48"/>
      <c r="K34" s="33"/>
    </row>
    <row r="35" spans="1:11" ht="12.6" customHeight="1">
      <c r="A35" s="51" t="s">
        <v>62</v>
      </c>
      <c r="B35" s="52"/>
      <c r="C35" s="23">
        <f>C33*C34</f>
        <v>15.124230000000003</v>
      </c>
      <c r="D35" s="43"/>
      <c r="E35" s="44"/>
      <c r="F35" s="44"/>
      <c r="G35" s="44"/>
      <c r="H35" s="47"/>
      <c r="I35" s="47"/>
      <c r="J35" s="48"/>
      <c r="K35" s="33"/>
    </row>
    <row r="36" spans="1:11" ht="12.6" customHeight="1">
      <c r="A36" s="53" t="s">
        <v>63</v>
      </c>
      <c r="B36" s="54"/>
      <c r="C36" s="24">
        <f>(C33/C35)*100</f>
        <v>33.333333333333329</v>
      </c>
      <c r="D36" s="43"/>
      <c r="E36" s="44"/>
      <c r="F36" s="44"/>
      <c r="G36" s="44"/>
      <c r="H36" s="47"/>
      <c r="I36" s="47"/>
      <c r="J36" s="48"/>
      <c r="K36" s="33"/>
    </row>
    <row r="37" spans="1:11" ht="12.6" customHeight="1">
      <c r="A37" s="51" t="s">
        <v>64</v>
      </c>
      <c r="B37" s="52"/>
      <c r="C37" s="21">
        <f>C35*0.23</f>
        <v>3.4785729000000005</v>
      </c>
      <c r="D37" s="43"/>
      <c r="E37" s="44"/>
      <c r="F37" s="44"/>
      <c r="G37" s="44"/>
      <c r="H37" s="47"/>
      <c r="I37" s="47"/>
      <c r="J37" s="48"/>
      <c r="K37" s="33"/>
    </row>
    <row r="38" spans="1:11" ht="12.6" customHeight="1">
      <c r="A38" s="51" t="s">
        <v>65</v>
      </c>
      <c r="B38" s="52"/>
      <c r="C38" s="21">
        <f>C35+C37</f>
        <v>18.602802900000004</v>
      </c>
      <c r="D38" s="43"/>
      <c r="E38" s="44"/>
      <c r="F38" s="44"/>
      <c r="G38" s="44"/>
      <c r="H38" s="47"/>
      <c r="I38" s="47"/>
      <c r="J38" s="48"/>
      <c r="K38" s="33"/>
    </row>
    <row r="39" spans="1:11" ht="12.6" customHeight="1">
      <c r="A39" s="51"/>
      <c r="B39" s="52"/>
      <c r="C39" s="21"/>
      <c r="D39" s="45"/>
      <c r="E39" s="46"/>
      <c r="F39" s="46"/>
      <c r="G39" s="46"/>
      <c r="H39" s="47"/>
      <c r="I39" s="47"/>
      <c r="J39" s="48"/>
      <c r="K39" s="33"/>
    </row>
    <row r="40" spans="1:11" ht="12.6" customHeight="1">
      <c r="A40" s="25" t="s">
        <v>66</v>
      </c>
      <c r="B40" s="34" t="s">
        <v>67</v>
      </c>
      <c r="C40" s="34"/>
      <c r="D40" s="34"/>
      <c r="E40" s="34"/>
      <c r="F40" s="34"/>
      <c r="G40" s="34"/>
      <c r="H40" s="49"/>
      <c r="I40" s="49"/>
      <c r="J40" s="50"/>
      <c r="K40" s="33"/>
    </row>
    <row r="41" spans="1:11" ht="12.6" customHeight="1">
      <c r="K41" s="33"/>
    </row>
    <row r="42" spans="1:11" ht="12.6" customHeight="1">
      <c r="K42" s="33"/>
    </row>
    <row r="43" spans="1:11" ht="12.6" customHeight="1">
      <c r="K43" s="33"/>
    </row>
    <row r="44" spans="1:11" ht="12.6" customHeight="1">
      <c r="K44" s="33"/>
    </row>
    <row r="45" spans="1:11" ht="12.6" customHeight="1">
      <c r="K45" s="31"/>
    </row>
    <row r="46" spans="1:11" ht="12.6" customHeight="1"/>
    <row r="47" spans="1:11" ht="12.6" customHeight="1">
      <c r="E47" s="94"/>
    </row>
    <row r="48" spans="1:11" ht="12.6" customHeight="1">
      <c r="E48" s="95"/>
    </row>
    <row r="49" spans="5:5" ht="12.6" customHeight="1">
      <c r="E49" s="96"/>
    </row>
    <row r="50" spans="5:5" ht="12.6" customHeight="1">
      <c r="E50" s="97"/>
    </row>
    <row r="51" spans="5:5" ht="12.6" customHeight="1">
      <c r="E51" s="94"/>
    </row>
    <row r="52" spans="5:5" ht="12.6" customHeight="1">
      <c r="E52" s="95"/>
    </row>
    <row r="53" spans="5:5" ht="12.6" customHeight="1">
      <c r="E53" s="96"/>
    </row>
    <row r="54" spans="5:5" ht="12.6" customHeight="1">
      <c r="E54" s="98"/>
    </row>
    <row r="55" spans="5:5">
      <c r="E55" s="95"/>
    </row>
    <row r="56" spans="5:5">
      <c r="E56" s="96"/>
    </row>
    <row r="57" spans="5:5">
      <c r="E57" s="99"/>
    </row>
    <row r="58" spans="5:5">
      <c r="E58" s="97"/>
    </row>
    <row r="59" spans="5:5">
      <c r="E59" s="99"/>
    </row>
    <row r="60" spans="5:5">
      <c r="E60" s="97"/>
    </row>
    <row r="61" spans="5:5">
      <c r="E61" s="94"/>
    </row>
    <row r="62" spans="5:5">
      <c r="E62" s="95"/>
    </row>
    <row r="63" spans="5:5">
      <c r="E63" s="96"/>
    </row>
    <row r="64" spans="5:5">
      <c r="E64" s="98"/>
    </row>
    <row r="65" spans="5:5">
      <c r="E65" s="95"/>
    </row>
    <row r="66" spans="5:5">
      <c r="E66" s="96"/>
    </row>
    <row r="67" spans="5:5">
      <c r="E67" s="100"/>
    </row>
    <row r="68" spans="5:5">
      <c r="E68" s="97"/>
    </row>
    <row r="69" spans="5:5">
      <c r="E69" s="94"/>
    </row>
    <row r="70" spans="5:5">
      <c r="E70" s="95"/>
    </row>
    <row r="71" spans="5:5">
      <c r="E71" s="96"/>
    </row>
    <row r="72" spans="5:5">
      <c r="E72" s="94"/>
    </row>
    <row r="73" spans="5:5">
      <c r="E73" s="95"/>
    </row>
    <row r="74" spans="5:5">
      <c r="E74" s="96"/>
    </row>
    <row r="75" spans="5:5">
      <c r="E75" s="100"/>
    </row>
    <row r="76" spans="5:5">
      <c r="E76" s="97"/>
    </row>
    <row r="77" spans="5:5">
      <c r="E77" s="100"/>
    </row>
    <row r="78" spans="5:5">
      <c r="E78" s="97"/>
    </row>
    <row r="79" spans="5:5">
      <c r="E79" s="101"/>
    </row>
  </sheetData>
  <mergeCells count="72">
    <mergeCell ref="C1:J1"/>
    <mergeCell ref="C2:E2"/>
    <mergeCell ref="G2:H2"/>
    <mergeCell ref="H3:I3"/>
    <mergeCell ref="D4:J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A18:J18"/>
    <mergeCell ref="B19:C19"/>
    <mergeCell ref="D19:E19"/>
    <mergeCell ref="H19:J19"/>
    <mergeCell ref="B20:C20"/>
    <mergeCell ref="D20:E20"/>
    <mergeCell ref="H20:J20"/>
    <mergeCell ref="B21:C21"/>
    <mergeCell ref="D21:E21"/>
    <mergeCell ref="H21:J21"/>
    <mergeCell ref="B22:C22"/>
    <mergeCell ref="D22:E22"/>
    <mergeCell ref="H22:J22"/>
    <mergeCell ref="B23:C23"/>
    <mergeCell ref="D23:E23"/>
    <mergeCell ref="H23:J23"/>
    <mergeCell ref="B24:C24"/>
    <mergeCell ref="D24:E24"/>
    <mergeCell ref="H24:J24"/>
    <mergeCell ref="B25:C25"/>
    <mergeCell ref="D25:E25"/>
    <mergeCell ref="H25:J25"/>
    <mergeCell ref="B26:C26"/>
    <mergeCell ref="D26:E26"/>
    <mergeCell ref="H26:J26"/>
    <mergeCell ref="B27:C27"/>
    <mergeCell ref="D27:E27"/>
    <mergeCell ref="H27:J27"/>
    <mergeCell ref="H30:J30"/>
    <mergeCell ref="B31:C31"/>
    <mergeCell ref="D31:E31"/>
    <mergeCell ref="H31:J31"/>
    <mergeCell ref="B28:C28"/>
    <mergeCell ref="D28:E28"/>
    <mergeCell ref="H28:J28"/>
    <mergeCell ref="B29:C29"/>
    <mergeCell ref="D29:E29"/>
    <mergeCell ref="H29:J29"/>
    <mergeCell ref="B40:G40"/>
    <mergeCell ref="A1:B4"/>
    <mergeCell ref="D33:G39"/>
    <mergeCell ref="H33:J40"/>
    <mergeCell ref="A35:B35"/>
    <mergeCell ref="A36:B36"/>
    <mergeCell ref="A37:B37"/>
    <mergeCell ref="A38:B38"/>
    <mergeCell ref="A39:B39"/>
    <mergeCell ref="A32:B32"/>
    <mergeCell ref="D32:G32"/>
    <mergeCell ref="H32:J32"/>
    <mergeCell ref="A33:B33"/>
    <mergeCell ref="A34:B34"/>
    <mergeCell ref="B30:C30"/>
    <mergeCell ref="D30:E30"/>
  </mergeCells>
  <pageMargins left="0.25" right="0.25" top="0.75" bottom="0.75" header="0.3" footer="0.3"/>
  <pageSetup paperSize="9"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784E303175A94EA7F4F126C13942FC" ma:contentTypeVersion="4" ma:contentTypeDescription="Create a new document." ma:contentTypeScope="" ma:versionID="f90c24f345fe81b254a08ad68cf79ccd">
  <xsd:schema xmlns:xsd="http://www.w3.org/2001/XMLSchema" xmlns:xs="http://www.w3.org/2001/XMLSchema" xmlns:p="http://schemas.microsoft.com/office/2006/metadata/properties" xmlns:ns2="ce68d124-bad4-4bae-a4ed-4e6caa017264" targetNamespace="http://schemas.microsoft.com/office/2006/metadata/properties" ma:root="true" ma:fieldsID="b3fe93b2f8ad23d0005801c3d16a482e" ns2:_="">
    <xsd:import namespace="ce68d124-bad4-4bae-a4ed-4e6caa0172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68d124-bad4-4bae-a4ed-4e6caa0172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5525C9-9DCD-4B52-B46E-33B184D8F0B1}">
  <ds:schemaRefs/>
</ds:datastoreItem>
</file>

<file path=customXml/itemProps2.xml><?xml version="1.0" encoding="utf-8"?>
<ds:datastoreItem xmlns:ds="http://schemas.openxmlformats.org/officeDocument/2006/customXml" ds:itemID="{990189F1-04F3-45A4-BAB3-31E9E1716E8F}">
  <ds:schemaRefs/>
</ds:datastoreItem>
</file>

<file path=customXml/itemProps3.xml><?xml version="1.0" encoding="utf-8"?>
<ds:datastoreItem xmlns:ds="http://schemas.openxmlformats.org/officeDocument/2006/customXml" ds:itemID="{6581C1AE-1143-45F5-A513-89D00DF8E6A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Dina_Dias</dc:creator>
  <cp:lastModifiedBy>Maria João Lagoa</cp:lastModifiedBy>
  <dcterms:created xsi:type="dcterms:W3CDTF">2019-02-13T21:17:00Z</dcterms:created>
  <dcterms:modified xsi:type="dcterms:W3CDTF">2023-02-15T22:47:14Z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0x010100D0784E303175A94EA7F4F126C13942FC</vt:lpwstr>
  </property>
  <property fmtid="{D5CDD505-2E9C-101B-9397-08002B2CF9AE}" pid="3" name="ICV">
    <vt:lpwstr>0D9A465219AB41DF9B0299A223FF8385</vt:lpwstr>
  </property>
  <property fmtid="{D5CDD505-2E9C-101B-9397-08002B2CF9AE}" pid="4" name="KSOProductBuildVer">
    <vt:lpwstr>2070-11.2.0.11440</vt:lpwstr>
  </property>
</Properties>
</file>