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8445" activeTab="3"/>
  </bookViews>
  <sheets>
    <sheet name="SOPA" sheetId="1" r:id="rId1"/>
    <sheet name="PRATO PRINCIPAL" sheetId="9" r:id="rId2"/>
    <sheet name="SOBREMESA" sheetId="10" r:id="rId3"/>
    <sheet name="custo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8" l="1"/>
  <c r="C7" i="8"/>
  <c r="G18" i="10"/>
  <c r="G17" i="10"/>
  <c r="G16" i="10"/>
  <c r="G15" i="10"/>
  <c r="G14" i="10"/>
  <c r="G13" i="10"/>
  <c r="G12" i="10"/>
  <c r="G11" i="10"/>
  <c r="H7" i="10"/>
  <c r="G21" i="9"/>
  <c r="G20" i="9"/>
  <c r="G19" i="9"/>
  <c r="G18" i="9"/>
  <c r="G17" i="9"/>
  <c r="G16" i="9"/>
  <c r="G15" i="9"/>
  <c r="G14" i="9"/>
  <c r="G13" i="9"/>
  <c r="G12" i="9"/>
  <c r="G11" i="9"/>
  <c r="H7" i="9"/>
  <c r="F19" i="10" l="1"/>
  <c r="F21" i="10" s="1"/>
  <c r="H3" i="10" s="1"/>
  <c r="H5" i="10" s="1"/>
  <c r="G19" i="10"/>
  <c r="G20" i="10" s="1"/>
  <c r="F22" i="9"/>
  <c r="F24" i="9" s="1"/>
  <c r="H3" i="9" s="1"/>
  <c r="H5" i="9" s="1"/>
  <c r="G22" i="9"/>
  <c r="G23" i="9" s="1"/>
  <c r="G16" i="1" l="1"/>
  <c r="G12" i="1" l="1"/>
  <c r="G13" i="1"/>
  <c r="G14" i="1"/>
  <c r="G15" i="1"/>
  <c r="G17" i="1"/>
  <c r="G18" i="1"/>
  <c r="G19" i="1"/>
  <c r="G20" i="1"/>
  <c r="G11" i="1"/>
  <c r="H7" i="1"/>
  <c r="G21" i="1" l="1"/>
  <c r="G22" i="1" s="1"/>
  <c r="F21" i="1"/>
  <c r="F23" i="1" s="1"/>
  <c r="H3" i="1" s="1"/>
  <c r="H5" i="1" l="1"/>
</calcChain>
</file>

<file path=xl/sharedStrings.xml><?xml version="1.0" encoding="utf-8"?>
<sst xmlns="http://schemas.openxmlformats.org/spreadsheetml/2006/main" count="156" uniqueCount="71">
  <si>
    <t>FICHA TÉCNICA</t>
  </si>
  <si>
    <t xml:space="preserve">NOME: </t>
  </si>
  <si>
    <t>Custo Total</t>
  </si>
  <si>
    <t>fotografia</t>
  </si>
  <si>
    <t>Família:</t>
  </si>
  <si>
    <t>Sopas</t>
  </si>
  <si>
    <t>Nº Porções</t>
  </si>
  <si>
    <t>Código:</t>
  </si>
  <si>
    <t>Custo por porção</t>
  </si>
  <si>
    <t>Tempo Preparação:</t>
  </si>
  <si>
    <t>Rácio</t>
  </si>
  <si>
    <t>Preço Venda NET</t>
  </si>
  <si>
    <t>Data de elaboração:</t>
  </si>
  <si>
    <t>IVA</t>
  </si>
  <si>
    <t>Preço Venda c/IVA</t>
  </si>
  <si>
    <t>Marg.Contrib.Porç</t>
  </si>
  <si>
    <t>PRODUTO / MATÉRIA PRIMA</t>
  </si>
  <si>
    <t>UNIDADE</t>
  </si>
  <si>
    <t>CAPITAÇÃO</t>
  </si>
  <si>
    <r>
      <t xml:space="preserve">(-) % </t>
    </r>
    <r>
      <rPr>
        <sz val="7"/>
        <color theme="1"/>
        <rFont val="Calibri"/>
        <family val="2"/>
        <scheme val="minor"/>
      </rPr>
      <t>DESPERD.</t>
    </r>
  </si>
  <si>
    <t>(-) % 
PERDA PROD</t>
  </si>
  <si>
    <t>CUSTO UNITÁRIO</t>
  </si>
  <si>
    <t>CUSTO TOTAL</t>
  </si>
  <si>
    <t>KG</t>
  </si>
  <si>
    <t>Cenoura</t>
  </si>
  <si>
    <t>L</t>
  </si>
  <si>
    <t>Sal</t>
  </si>
  <si>
    <t>Água</t>
  </si>
  <si>
    <r>
      <t xml:space="preserve">SUBTOTAL </t>
    </r>
    <r>
      <rPr>
        <sz val="10"/>
        <color theme="1"/>
        <rFont val="Calibri"/>
        <family val="2"/>
      </rPr>
      <t>Σ</t>
    </r>
  </si>
  <si>
    <t>TEMPEROS (+) %</t>
  </si>
  <si>
    <r>
      <t xml:space="preserve">CUSTO TOTAL </t>
    </r>
    <r>
      <rPr>
        <sz val="10"/>
        <color theme="1"/>
        <rFont val="Calibri"/>
        <family val="2"/>
      </rPr>
      <t>Σ</t>
    </r>
  </si>
  <si>
    <t>Elaboração e empratamento</t>
  </si>
  <si>
    <t>Equipamento e Palamenta</t>
  </si>
  <si>
    <t>Cominhos</t>
  </si>
  <si>
    <t>Sobremesa</t>
  </si>
  <si>
    <t>Custo da receita</t>
  </si>
  <si>
    <t>Custo por pessoa</t>
  </si>
  <si>
    <t>Prato Principal</t>
  </si>
  <si>
    <t>Abóbora manteiga</t>
  </si>
  <si>
    <t>Erva doce</t>
  </si>
  <si>
    <t>Flor de anis</t>
  </si>
  <si>
    <t>Pimenta preta</t>
  </si>
  <si>
    <t xml:space="preserve">Azeite   </t>
  </si>
  <si>
    <t>Farinha de arroz</t>
  </si>
  <si>
    <t>Creme de abóbora assada com legumes em primaveril</t>
  </si>
  <si>
    <t>Curgete</t>
  </si>
  <si>
    <t>Açorda de cavala e pimento</t>
  </si>
  <si>
    <t>Farinha sem glúten</t>
  </si>
  <si>
    <t>Fermento de padeiro</t>
  </si>
  <si>
    <t>Cavala</t>
  </si>
  <si>
    <t>Cebola picada</t>
  </si>
  <si>
    <t>Alho picado</t>
  </si>
  <si>
    <t>Polpa de tomate</t>
  </si>
  <si>
    <t>Vinho branco</t>
  </si>
  <si>
    <t>Coentros</t>
  </si>
  <si>
    <t>Salsa</t>
  </si>
  <si>
    <t>Azeite</t>
  </si>
  <si>
    <t>Crumble de maça</t>
  </si>
  <si>
    <t>Maça</t>
  </si>
  <si>
    <t>Açúcar mascavado</t>
  </si>
  <si>
    <t>Canela</t>
  </si>
  <si>
    <t>Sumo lima</t>
  </si>
  <si>
    <t>Mel</t>
  </si>
  <si>
    <t xml:space="preserve">"Manteiga" vegetal  </t>
  </si>
  <si>
    <t>Farinha sem gluten</t>
  </si>
  <si>
    <t xml:space="preserve">Açúcar   </t>
  </si>
  <si>
    <t>Peixe</t>
  </si>
  <si>
    <t>Sulfitos</t>
  </si>
  <si>
    <t xml:space="preserve">Sopa </t>
  </si>
  <si>
    <t>OBSERVAÇÕES/ ALERGÉNIOS</t>
  </si>
  <si>
    <t>OBSERVAÇÕES/ALERGÉNIOS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</si>
</sst>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0.000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0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Protection="1">
      <protection locked="0"/>
    </xf>
    <xf numFmtId="2" fontId="4" fillId="2" borderId="12" xfId="1" applyNumberFormat="1" applyFont="1" applyFill="1" applyBorder="1" applyAlignment="1">
      <alignment horizontal="center" vertical="center"/>
    </xf>
    <xf numFmtId="0" fontId="0" fillId="0" borderId="1" xfId="0" applyBorder="1"/>
    <xf numFmtId="44" fontId="0" fillId="2" borderId="2" xfId="2" applyFont="1" applyFill="1" applyBorder="1"/>
    <xf numFmtId="2" fontId="0" fillId="2" borderId="2" xfId="0" applyNumberFormat="1" applyFill="1" applyBorder="1"/>
    <xf numFmtId="0" fontId="0" fillId="5" borderId="1" xfId="0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44" fontId="2" fillId="2" borderId="2" xfId="2" applyFont="1" applyFill="1" applyBorder="1"/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4" borderId="1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57149</xdr:colOff>
      <xdr:row>2</xdr:row>
      <xdr:rowOff>190500</xdr:rowOff>
    </xdr:from>
    <xdr:to>
      <xdr:col>9</xdr:col>
      <xdr:colOff>546596</xdr:colOff>
      <xdr:row>7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49" y="676275"/>
          <a:ext cx="1099047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55678</xdr:colOff>
      <xdr:row>2</xdr:row>
      <xdr:rowOff>145792</xdr:rowOff>
    </xdr:from>
    <xdr:to>
      <xdr:col>9</xdr:col>
      <xdr:colOff>573164</xdr:colOff>
      <xdr:row>7</xdr:row>
      <xdr:rowOff>58316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872" y="631761"/>
          <a:ext cx="1129807" cy="1137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57149</xdr:colOff>
      <xdr:row>2</xdr:row>
      <xdr:rowOff>95251</xdr:rowOff>
    </xdr:from>
    <xdr:to>
      <xdr:col>9</xdr:col>
      <xdr:colOff>578958</xdr:colOff>
      <xdr:row>7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49" y="581026"/>
          <a:ext cx="1131409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B18" sqref="B18"/>
    </sheetView>
  </sheetViews>
  <sheetFormatPr defaultRowHeight="15" x14ac:dyDescent="0.25"/>
  <cols>
    <col min="1" max="1" width="22.85546875" customWidth="1"/>
  </cols>
  <sheetData>
    <row r="1" spans="1:12" ht="23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7"/>
      <c r="K1" s="1"/>
      <c r="L1" s="1"/>
    </row>
    <row r="2" spans="1:12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9"/>
      <c r="K2" s="1"/>
      <c r="L2" s="1"/>
    </row>
    <row r="3" spans="1:12" ht="35.25" customHeight="1" x14ac:dyDescent="0.25">
      <c r="A3" s="2" t="s">
        <v>1</v>
      </c>
      <c r="B3" s="36" t="s">
        <v>44</v>
      </c>
      <c r="C3" s="36"/>
      <c r="D3" s="36"/>
      <c r="E3" s="37"/>
      <c r="F3" s="38" t="s">
        <v>2</v>
      </c>
      <c r="G3" s="38"/>
      <c r="H3" s="32">
        <f>F23</f>
        <v>1.04139</v>
      </c>
      <c r="I3" s="39" t="s">
        <v>3</v>
      </c>
      <c r="J3" s="39"/>
      <c r="K3" s="1"/>
      <c r="L3" s="1"/>
    </row>
    <row r="4" spans="1:12" x14ac:dyDescent="0.25">
      <c r="A4" s="4" t="s">
        <v>4</v>
      </c>
      <c r="B4" s="40" t="s">
        <v>5</v>
      </c>
      <c r="C4" s="40"/>
      <c r="D4" s="40"/>
      <c r="E4" s="41"/>
      <c r="F4" s="42" t="s">
        <v>6</v>
      </c>
      <c r="G4" s="42"/>
      <c r="H4" s="5">
        <v>2</v>
      </c>
      <c r="I4" s="39"/>
      <c r="J4" s="39"/>
      <c r="K4" s="1"/>
      <c r="L4" s="1"/>
    </row>
    <row r="5" spans="1:12" x14ac:dyDescent="0.25">
      <c r="A5" s="4" t="s">
        <v>7</v>
      </c>
      <c r="B5" s="43">
        <v>1</v>
      </c>
      <c r="C5" s="43"/>
      <c r="D5" s="43"/>
      <c r="E5" s="44"/>
      <c r="F5" s="42" t="s">
        <v>8</v>
      </c>
      <c r="G5" s="42"/>
      <c r="H5" s="32">
        <f>H3/H4</f>
        <v>0.52069500000000002</v>
      </c>
      <c r="I5" s="39"/>
      <c r="J5" s="39"/>
      <c r="K5" s="1"/>
      <c r="L5" s="1"/>
    </row>
    <row r="6" spans="1:12" x14ac:dyDescent="0.25">
      <c r="A6" s="4" t="s">
        <v>9</v>
      </c>
      <c r="B6" s="45"/>
      <c r="C6" s="45"/>
      <c r="D6" s="6" t="s">
        <v>10</v>
      </c>
      <c r="E6" s="7">
        <v>0</v>
      </c>
      <c r="F6" s="42" t="s">
        <v>11</v>
      </c>
      <c r="G6" s="42"/>
      <c r="H6" s="3">
        <v>0</v>
      </c>
      <c r="I6" s="39"/>
      <c r="J6" s="39"/>
      <c r="K6" s="1"/>
      <c r="L6" s="1"/>
    </row>
    <row r="7" spans="1:12" x14ac:dyDescent="0.25">
      <c r="A7" s="4" t="s">
        <v>12</v>
      </c>
      <c r="B7" s="51"/>
      <c r="C7" s="51"/>
      <c r="D7" s="6" t="s">
        <v>13</v>
      </c>
      <c r="E7" s="8">
        <v>0.13</v>
      </c>
      <c r="F7" s="42" t="s">
        <v>14</v>
      </c>
      <c r="G7" s="42"/>
      <c r="H7" s="9">
        <f>H6*1.23</f>
        <v>0</v>
      </c>
      <c r="I7" s="39"/>
      <c r="J7" s="39"/>
      <c r="K7" s="1"/>
      <c r="L7" s="1"/>
    </row>
    <row r="8" spans="1:12" x14ac:dyDescent="0.25">
      <c r="A8" s="1"/>
      <c r="B8" s="1"/>
      <c r="C8" s="1"/>
      <c r="D8" s="1"/>
      <c r="E8" s="1"/>
      <c r="F8" s="42" t="s">
        <v>15</v>
      </c>
      <c r="G8" s="42"/>
      <c r="H8" s="3">
        <v>0</v>
      </c>
      <c r="I8" s="39"/>
      <c r="J8" s="39"/>
      <c r="K8" s="1"/>
      <c r="L8" s="1"/>
    </row>
    <row r="9" spans="1:12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4.5" thickBot="1" x14ac:dyDescent="0.3">
      <c r="A10" s="10" t="s">
        <v>16</v>
      </c>
      <c r="B10" s="11" t="s">
        <v>17</v>
      </c>
      <c r="C10" s="12" t="s">
        <v>18</v>
      </c>
      <c r="D10" s="13" t="s">
        <v>19</v>
      </c>
      <c r="E10" s="13" t="s">
        <v>20</v>
      </c>
      <c r="F10" s="14" t="s">
        <v>21</v>
      </c>
      <c r="G10" s="13" t="s">
        <v>22</v>
      </c>
      <c r="H10" s="52" t="s">
        <v>70</v>
      </c>
      <c r="I10" s="53"/>
      <c r="J10" s="54"/>
      <c r="K10" s="1"/>
      <c r="L10" s="1"/>
    </row>
    <row r="11" spans="1:12" x14ac:dyDescent="0.25">
      <c r="A11" s="15" t="s">
        <v>38</v>
      </c>
      <c r="B11" s="16" t="s">
        <v>23</v>
      </c>
      <c r="C11" s="16">
        <v>0.2</v>
      </c>
      <c r="D11" s="16"/>
      <c r="E11" s="16"/>
      <c r="F11" s="16">
        <v>1.99</v>
      </c>
      <c r="G11" s="17">
        <f>F11*C11</f>
        <v>0.39800000000000002</v>
      </c>
      <c r="H11" s="55"/>
      <c r="I11" s="56"/>
      <c r="J11" s="56"/>
      <c r="K11" s="1"/>
      <c r="L11" s="1"/>
    </row>
    <row r="12" spans="1:12" x14ac:dyDescent="0.25">
      <c r="A12" s="18" t="s">
        <v>24</v>
      </c>
      <c r="B12" s="16" t="s">
        <v>23</v>
      </c>
      <c r="C12" s="19">
        <v>0.1</v>
      </c>
      <c r="D12" s="20"/>
      <c r="E12" s="20"/>
      <c r="F12" s="16">
        <v>1.19</v>
      </c>
      <c r="G12" s="17">
        <f t="shared" ref="G12:G20" si="0">F12*C12</f>
        <v>0.11899999999999999</v>
      </c>
      <c r="H12" s="50"/>
      <c r="I12" s="50"/>
      <c r="J12" s="50"/>
      <c r="K12" s="1"/>
      <c r="L12" s="1"/>
    </row>
    <row r="13" spans="1:12" x14ac:dyDescent="0.25">
      <c r="A13" s="18" t="s">
        <v>45</v>
      </c>
      <c r="B13" s="16" t="s">
        <v>23</v>
      </c>
      <c r="C13" s="19">
        <v>0.1</v>
      </c>
      <c r="D13" s="20"/>
      <c r="E13" s="20"/>
      <c r="F13" s="16">
        <v>1.99</v>
      </c>
      <c r="G13" s="17">
        <f t="shared" si="0"/>
        <v>0.19900000000000001</v>
      </c>
      <c r="H13" s="50"/>
      <c r="I13" s="50"/>
      <c r="J13" s="50"/>
      <c r="K13" s="1"/>
      <c r="L13" s="1"/>
    </row>
    <row r="14" spans="1:12" x14ac:dyDescent="0.25">
      <c r="A14" s="18" t="s">
        <v>33</v>
      </c>
      <c r="B14" s="16" t="s">
        <v>23</v>
      </c>
      <c r="C14" s="19">
        <v>1E-3</v>
      </c>
      <c r="D14" s="20"/>
      <c r="E14" s="20"/>
      <c r="F14" s="16">
        <v>19.78</v>
      </c>
      <c r="G14" s="17">
        <f t="shared" si="0"/>
        <v>1.9780000000000002E-2</v>
      </c>
      <c r="H14" s="50"/>
      <c r="I14" s="50"/>
      <c r="J14" s="50"/>
      <c r="K14" s="1"/>
      <c r="L14" s="1"/>
    </row>
    <row r="15" spans="1:12" x14ac:dyDescent="0.25">
      <c r="A15" s="18" t="s">
        <v>39</v>
      </c>
      <c r="B15" s="16" t="s">
        <v>23</v>
      </c>
      <c r="C15" s="19">
        <v>1E-3</v>
      </c>
      <c r="D15" s="20"/>
      <c r="E15" s="20"/>
      <c r="F15" s="16">
        <v>11.8</v>
      </c>
      <c r="G15" s="17">
        <f t="shared" si="0"/>
        <v>1.1800000000000001E-2</v>
      </c>
      <c r="H15" s="50"/>
      <c r="I15" s="50"/>
      <c r="J15" s="50"/>
      <c r="K15" s="1"/>
      <c r="L15" s="1"/>
    </row>
    <row r="16" spans="1:12" x14ac:dyDescent="0.25">
      <c r="A16" s="18" t="s">
        <v>40</v>
      </c>
      <c r="B16" s="16" t="s">
        <v>23</v>
      </c>
      <c r="C16" s="19">
        <v>1E-3</v>
      </c>
      <c r="D16" s="20"/>
      <c r="E16" s="20"/>
      <c r="F16" s="16">
        <v>64.8</v>
      </c>
      <c r="G16" s="17">
        <f t="shared" si="0"/>
        <v>6.4799999999999996E-2</v>
      </c>
      <c r="H16" s="50"/>
      <c r="I16" s="50"/>
      <c r="J16" s="50"/>
      <c r="K16" s="1"/>
      <c r="L16" s="1"/>
    </row>
    <row r="17" spans="1:12" x14ac:dyDescent="0.25">
      <c r="A17" s="18" t="s">
        <v>41</v>
      </c>
      <c r="B17" s="16" t="s">
        <v>23</v>
      </c>
      <c r="C17" s="19">
        <v>1E-3</v>
      </c>
      <c r="D17" s="20"/>
      <c r="E17" s="20"/>
      <c r="F17" s="16">
        <v>16.46</v>
      </c>
      <c r="G17" s="17">
        <f t="shared" si="0"/>
        <v>1.6460000000000002E-2</v>
      </c>
      <c r="H17" s="50"/>
      <c r="I17" s="50"/>
      <c r="J17" s="50"/>
      <c r="K17" s="1"/>
      <c r="L17" s="1"/>
    </row>
    <row r="18" spans="1:12" x14ac:dyDescent="0.25">
      <c r="A18" s="18" t="s">
        <v>42</v>
      </c>
      <c r="B18" s="16" t="s">
        <v>25</v>
      </c>
      <c r="C18" s="19">
        <v>2.5000000000000001E-2</v>
      </c>
      <c r="D18" s="20"/>
      <c r="E18" s="20"/>
      <c r="F18" s="16">
        <v>5.59</v>
      </c>
      <c r="G18" s="17">
        <f t="shared" si="0"/>
        <v>0.13975000000000001</v>
      </c>
      <c r="H18" s="50"/>
      <c r="I18" s="50"/>
      <c r="J18" s="50"/>
      <c r="K18" s="1"/>
      <c r="L18" s="1"/>
    </row>
    <row r="19" spans="1:12" x14ac:dyDescent="0.25">
      <c r="A19" s="18" t="s">
        <v>43</v>
      </c>
      <c r="B19" s="16" t="s">
        <v>23</v>
      </c>
      <c r="C19" s="19">
        <v>0.02</v>
      </c>
      <c r="D19" s="20"/>
      <c r="E19" s="20"/>
      <c r="F19" s="16">
        <v>2.64</v>
      </c>
      <c r="G19" s="17">
        <f t="shared" si="0"/>
        <v>5.2800000000000007E-2</v>
      </c>
      <c r="H19" s="50"/>
      <c r="I19" s="50"/>
      <c r="J19" s="50"/>
      <c r="K19" s="1"/>
      <c r="L19" s="1"/>
    </row>
    <row r="20" spans="1:12" x14ac:dyDescent="0.25">
      <c r="A20" s="18" t="s">
        <v>27</v>
      </c>
      <c r="B20" s="21" t="s">
        <v>25</v>
      </c>
      <c r="C20" s="21"/>
      <c r="D20" s="21"/>
      <c r="E20" s="21"/>
      <c r="F20" s="21"/>
      <c r="G20" s="17">
        <f t="shared" si="0"/>
        <v>0</v>
      </c>
      <c r="H20" s="50"/>
      <c r="I20" s="50"/>
      <c r="J20" s="50"/>
      <c r="K20" s="1"/>
      <c r="L20" s="1"/>
    </row>
    <row r="21" spans="1:12" x14ac:dyDescent="0.25">
      <c r="A21" s="1"/>
      <c r="B21" s="1"/>
      <c r="C21" s="1"/>
      <c r="D21" s="57" t="s">
        <v>28</v>
      </c>
      <c r="E21" s="58"/>
      <c r="F21" s="27">
        <f>SUM(G11:G20)</f>
        <v>1.02139</v>
      </c>
      <c r="G21" s="22">
        <f>SUM(G11:G20)</f>
        <v>1.02139</v>
      </c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59" t="s">
        <v>29</v>
      </c>
      <c r="E22" s="59"/>
      <c r="F22" s="23">
        <v>0.02</v>
      </c>
      <c r="G22" s="24">
        <f>G21*F22</f>
        <v>2.0427799999999999E-2</v>
      </c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59" t="s">
        <v>30</v>
      </c>
      <c r="E23" s="57"/>
      <c r="F23" s="26">
        <f>F22+F21</f>
        <v>1.04139</v>
      </c>
      <c r="G23" s="22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60" t="s">
        <v>31</v>
      </c>
      <c r="B25" s="61"/>
      <c r="C25" s="61"/>
      <c r="D25" s="61"/>
      <c r="E25" s="61"/>
      <c r="F25" s="61"/>
      <c r="G25" s="62"/>
      <c r="H25" s="60" t="s">
        <v>32</v>
      </c>
      <c r="I25" s="61"/>
      <c r="J25" s="61"/>
      <c r="K25" s="1"/>
      <c r="L25" s="1"/>
    </row>
    <row r="26" spans="1:12" x14ac:dyDescent="0.25">
      <c r="A26" s="63"/>
      <c r="B26" s="64"/>
      <c r="C26" s="64"/>
      <c r="D26" s="64"/>
      <c r="E26" s="64"/>
      <c r="F26" s="64"/>
      <c r="G26" s="65"/>
      <c r="H26" s="66"/>
      <c r="I26" s="66"/>
      <c r="J26" s="66"/>
      <c r="K26" s="1"/>
      <c r="L26" s="1"/>
    </row>
    <row r="27" spans="1:12" x14ac:dyDescent="0.25">
      <c r="A27" s="67"/>
      <c r="B27" s="68"/>
      <c r="C27" s="68"/>
      <c r="D27" s="68"/>
      <c r="E27" s="68"/>
      <c r="F27" s="68"/>
      <c r="G27" s="69"/>
      <c r="H27" s="70"/>
      <c r="I27" s="70"/>
      <c r="J27" s="70"/>
      <c r="K27" s="1"/>
      <c r="L27" s="1"/>
    </row>
    <row r="28" spans="1:12" x14ac:dyDescent="0.25">
      <c r="A28" s="67"/>
      <c r="B28" s="68"/>
      <c r="C28" s="68"/>
      <c r="D28" s="68"/>
      <c r="E28" s="68"/>
      <c r="F28" s="68"/>
      <c r="G28" s="69"/>
      <c r="H28" s="70"/>
      <c r="I28" s="70"/>
      <c r="J28" s="70"/>
      <c r="K28" s="1"/>
      <c r="L28" s="1"/>
    </row>
    <row r="29" spans="1:12" x14ac:dyDescent="0.25">
      <c r="A29" s="67"/>
      <c r="B29" s="68"/>
      <c r="C29" s="68"/>
      <c r="D29" s="68"/>
      <c r="E29" s="68"/>
      <c r="F29" s="68"/>
      <c r="G29" s="69"/>
      <c r="H29" s="70"/>
      <c r="I29" s="70"/>
      <c r="J29" s="70"/>
      <c r="K29" s="1"/>
      <c r="L29" s="1"/>
    </row>
    <row r="30" spans="1:12" x14ac:dyDescent="0.25">
      <c r="A30" s="67"/>
      <c r="B30" s="68"/>
      <c r="C30" s="68"/>
      <c r="D30" s="68"/>
      <c r="E30" s="68"/>
      <c r="F30" s="68"/>
      <c r="G30" s="69"/>
      <c r="H30" s="70"/>
      <c r="I30" s="70"/>
      <c r="J30" s="70"/>
      <c r="K30" s="1"/>
      <c r="L30" s="1"/>
    </row>
    <row r="31" spans="1:12" x14ac:dyDescent="0.25">
      <c r="A31" s="67"/>
      <c r="B31" s="68"/>
      <c r="C31" s="68"/>
      <c r="D31" s="68"/>
      <c r="E31" s="68"/>
      <c r="F31" s="68"/>
      <c r="G31" s="69"/>
      <c r="H31" s="70"/>
      <c r="I31" s="70"/>
      <c r="J31" s="70"/>
      <c r="K31" s="1"/>
      <c r="L31" s="1"/>
    </row>
    <row r="32" spans="1:12" x14ac:dyDescent="0.25">
      <c r="A32" s="67"/>
      <c r="B32" s="68"/>
      <c r="C32" s="68"/>
      <c r="D32" s="68"/>
      <c r="E32" s="68"/>
      <c r="F32" s="68"/>
      <c r="G32" s="69"/>
      <c r="H32" s="70"/>
      <c r="I32" s="70"/>
      <c r="J32" s="70"/>
      <c r="K32" s="1"/>
      <c r="L32" s="1"/>
    </row>
    <row r="33" spans="1:12" x14ac:dyDescent="0.25">
      <c r="A33" s="67"/>
      <c r="B33" s="68"/>
      <c r="C33" s="68"/>
      <c r="D33" s="68"/>
      <c r="E33" s="68"/>
      <c r="F33" s="68"/>
      <c r="G33" s="69"/>
      <c r="H33" s="70"/>
      <c r="I33" s="70"/>
      <c r="J33" s="70"/>
      <c r="K33" s="1"/>
      <c r="L33" s="1"/>
    </row>
    <row r="34" spans="1:12" x14ac:dyDescent="0.25">
      <c r="A34" s="67"/>
      <c r="B34" s="68"/>
      <c r="C34" s="68"/>
      <c r="D34" s="68"/>
      <c r="E34" s="68"/>
      <c r="F34" s="68"/>
      <c r="G34" s="69"/>
      <c r="H34" s="70"/>
      <c r="I34" s="70"/>
      <c r="J34" s="70"/>
      <c r="K34" s="1"/>
      <c r="L34" s="1"/>
    </row>
    <row r="35" spans="1:12" x14ac:dyDescent="0.25">
      <c r="A35" s="67"/>
      <c r="B35" s="68"/>
      <c r="C35" s="68"/>
      <c r="D35" s="68"/>
      <c r="E35" s="68"/>
      <c r="F35" s="68"/>
      <c r="G35" s="69"/>
      <c r="H35" s="70"/>
      <c r="I35" s="70"/>
      <c r="J35" s="70"/>
      <c r="K35" s="1"/>
      <c r="L35" s="1"/>
    </row>
    <row r="36" spans="1:12" x14ac:dyDescent="0.25">
      <c r="A36" s="67"/>
      <c r="B36" s="68"/>
      <c r="C36" s="68"/>
      <c r="D36" s="68"/>
      <c r="E36" s="68"/>
      <c r="F36" s="68"/>
      <c r="G36" s="69"/>
      <c r="H36" s="70"/>
      <c r="I36" s="70"/>
      <c r="J36" s="70"/>
      <c r="K36" s="1"/>
      <c r="L36" s="1"/>
    </row>
    <row r="37" spans="1:12" x14ac:dyDescent="0.25">
      <c r="A37" s="67"/>
      <c r="B37" s="68"/>
      <c r="C37" s="68"/>
      <c r="D37" s="68"/>
      <c r="E37" s="68"/>
      <c r="F37" s="68"/>
      <c r="G37" s="69"/>
      <c r="H37" s="70"/>
      <c r="I37" s="70"/>
      <c r="J37" s="70"/>
      <c r="K37" s="1"/>
      <c r="L37" s="1"/>
    </row>
    <row r="38" spans="1:12" x14ac:dyDescent="0.25">
      <c r="A38" s="67"/>
      <c r="B38" s="68"/>
      <c r="C38" s="68"/>
      <c r="D38" s="68"/>
      <c r="E38" s="68"/>
      <c r="F38" s="68"/>
      <c r="G38" s="69"/>
      <c r="H38" s="70"/>
      <c r="I38" s="70"/>
      <c r="J38" s="70"/>
      <c r="K38" s="1"/>
      <c r="L38" s="1"/>
    </row>
    <row r="39" spans="1:12" x14ac:dyDescent="0.25">
      <c r="A39" s="67"/>
      <c r="B39" s="68"/>
      <c r="C39" s="68"/>
      <c r="D39" s="68"/>
      <c r="E39" s="68"/>
      <c r="F39" s="68"/>
      <c r="G39" s="69"/>
      <c r="H39" s="70"/>
      <c r="I39" s="70"/>
      <c r="J39" s="70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57">
    <mergeCell ref="A34:G34"/>
    <mergeCell ref="H34:J34"/>
    <mergeCell ref="A35:G35"/>
    <mergeCell ref="H35:J35"/>
    <mergeCell ref="A39:G39"/>
    <mergeCell ref="H39:J39"/>
    <mergeCell ref="A36:G36"/>
    <mergeCell ref="H36:J36"/>
    <mergeCell ref="A37:G37"/>
    <mergeCell ref="H37:J37"/>
    <mergeCell ref="A38:G38"/>
    <mergeCell ref="H38:J38"/>
    <mergeCell ref="A31:G31"/>
    <mergeCell ref="H31:J31"/>
    <mergeCell ref="A32:G32"/>
    <mergeCell ref="H32:J32"/>
    <mergeCell ref="A33:G33"/>
    <mergeCell ref="H33:J33"/>
    <mergeCell ref="A28:G28"/>
    <mergeCell ref="H28:J28"/>
    <mergeCell ref="A29:G29"/>
    <mergeCell ref="H29:J29"/>
    <mergeCell ref="A30:G30"/>
    <mergeCell ref="H30:J30"/>
    <mergeCell ref="A25:G25"/>
    <mergeCell ref="H25:J25"/>
    <mergeCell ref="A26:G26"/>
    <mergeCell ref="H26:J26"/>
    <mergeCell ref="A27:G27"/>
    <mergeCell ref="H27:J27"/>
    <mergeCell ref="D21:E21"/>
    <mergeCell ref="H19:J19"/>
    <mergeCell ref="H20:J20"/>
    <mergeCell ref="D22:E22"/>
    <mergeCell ref="D23:E23"/>
    <mergeCell ref="A1:J2"/>
    <mergeCell ref="H18:J18"/>
    <mergeCell ref="B7:C7"/>
    <mergeCell ref="F7:G7"/>
    <mergeCell ref="F8:G8"/>
    <mergeCell ref="H10:J10"/>
    <mergeCell ref="H11:J11"/>
    <mergeCell ref="H12:J12"/>
    <mergeCell ref="H13:J13"/>
    <mergeCell ref="H14:J14"/>
    <mergeCell ref="H15:J15"/>
    <mergeCell ref="H17:J17"/>
    <mergeCell ref="H16:J16"/>
    <mergeCell ref="B3:E3"/>
    <mergeCell ref="F3:G3"/>
    <mergeCell ref="I3:J8"/>
    <mergeCell ref="B4:E4"/>
    <mergeCell ref="F4:G4"/>
    <mergeCell ref="B5:E5"/>
    <mergeCell ref="F5:G5"/>
    <mergeCell ref="B6:C6"/>
    <mergeCell ref="F6:G6"/>
  </mergeCells>
  <pageMargins left="0.7" right="0.7" top="0.75" bottom="0.75" header="0.3" footer="0.3"/>
  <pageSetup paperSize="9" orientation="portrait" r:id="rId1"/>
  <ignoredErrors>
    <ignoredError sqref="H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zoomScale="98" zoomScaleNormal="98" workbookViewId="0">
      <selection activeCell="L14" sqref="L14"/>
    </sheetView>
  </sheetViews>
  <sheetFormatPr defaultRowHeight="15" x14ac:dyDescent="0.25"/>
  <cols>
    <col min="1" max="1" width="22.85546875" customWidth="1"/>
  </cols>
  <sheetData>
    <row r="1" spans="1:12" ht="23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</row>
    <row r="2" spans="1:12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1"/>
      <c r="L2" s="1"/>
    </row>
    <row r="3" spans="1:12" ht="35.25" customHeight="1" x14ac:dyDescent="0.25">
      <c r="A3" s="2" t="s">
        <v>1</v>
      </c>
      <c r="B3" s="36" t="s">
        <v>46</v>
      </c>
      <c r="C3" s="36"/>
      <c r="D3" s="36"/>
      <c r="E3" s="37"/>
      <c r="F3" s="38" t="s">
        <v>2</v>
      </c>
      <c r="G3" s="38"/>
      <c r="H3" s="32">
        <f>F24</f>
        <v>2.6913</v>
      </c>
      <c r="I3" s="39" t="s">
        <v>3</v>
      </c>
      <c r="J3" s="39"/>
      <c r="K3" s="1"/>
      <c r="L3" s="1"/>
    </row>
    <row r="4" spans="1:12" x14ac:dyDescent="0.25">
      <c r="A4" s="4" t="s">
        <v>4</v>
      </c>
      <c r="B4" s="40" t="s">
        <v>37</v>
      </c>
      <c r="C4" s="40"/>
      <c r="D4" s="40"/>
      <c r="E4" s="41"/>
      <c r="F4" s="42" t="s">
        <v>6</v>
      </c>
      <c r="G4" s="42"/>
      <c r="H4" s="5">
        <v>2</v>
      </c>
      <c r="I4" s="39"/>
      <c r="J4" s="39"/>
      <c r="K4" s="1"/>
      <c r="L4" s="1"/>
    </row>
    <row r="5" spans="1:12" x14ac:dyDescent="0.25">
      <c r="A5" s="4" t="s">
        <v>7</v>
      </c>
      <c r="B5" s="43">
        <v>1</v>
      </c>
      <c r="C5" s="43"/>
      <c r="D5" s="43"/>
      <c r="E5" s="44"/>
      <c r="F5" s="38" t="s">
        <v>8</v>
      </c>
      <c r="G5" s="38"/>
      <c r="H5" s="32">
        <f>H3/H4</f>
        <v>1.34565</v>
      </c>
      <c r="I5" s="39"/>
      <c r="J5" s="39"/>
      <c r="K5" s="1"/>
      <c r="L5" s="1"/>
    </row>
    <row r="6" spans="1:12" x14ac:dyDescent="0.25">
      <c r="A6" s="4" t="s">
        <v>9</v>
      </c>
      <c r="B6" s="45"/>
      <c r="C6" s="45"/>
      <c r="D6" s="31" t="s">
        <v>10</v>
      </c>
      <c r="E6" s="7">
        <v>0</v>
      </c>
      <c r="F6" s="42" t="s">
        <v>11</v>
      </c>
      <c r="G6" s="42"/>
      <c r="H6" s="3">
        <v>0</v>
      </c>
      <c r="I6" s="39"/>
      <c r="J6" s="39"/>
      <c r="K6" s="1"/>
      <c r="L6" s="1"/>
    </row>
    <row r="7" spans="1:12" x14ac:dyDescent="0.25">
      <c r="A7" s="4" t="s">
        <v>12</v>
      </c>
      <c r="B7" s="51"/>
      <c r="C7" s="51"/>
      <c r="D7" s="31" t="s">
        <v>13</v>
      </c>
      <c r="E7" s="8">
        <v>0.13</v>
      </c>
      <c r="F7" s="42" t="s">
        <v>14</v>
      </c>
      <c r="G7" s="42"/>
      <c r="H7" s="9">
        <f>H6*1.23</f>
        <v>0</v>
      </c>
      <c r="I7" s="39"/>
      <c r="J7" s="39"/>
      <c r="K7" s="1"/>
      <c r="L7" s="1"/>
    </row>
    <row r="8" spans="1:12" x14ac:dyDescent="0.25">
      <c r="A8" s="1"/>
      <c r="B8" s="1"/>
      <c r="C8" s="1"/>
      <c r="D8" s="1"/>
      <c r="E8" s="1"/>
      <c r="F8" s="42" t="s">
        <v>15</v>
      </c>
      <c r="G8" s="42"/>
      <c r="H8" s="3">
        <v>0</v>
      </c>
      <c r="I8" s="39"/>
      <c r="J8" s="39"/>
      <c r="K8" s="1"/>
      <c r="L8" s="1"/>
    </row>
    <row r="9" spans="1:12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4.5" thickBot="1" x14ac:dyDescent="0.3">
      <c r="A10" s="10" t="s">
        <v>16</v>
      </c>
      <c r="B10" s="11" t="s">
        <v>17</v>
      </c>
      <c r="C10" s="12" t="s">
        <v>18</v>
      </c>
      <c r="D10" s="13" t="s">
        <v>19</v>
      </c>
      <c r="E10" s="13" t="s">
        <v>20</v>
      </c>
      <c r="F10" s="14" t="s">
        <v>21</v>
      </c>
      <c r="G10" s="13" t="s">
        <v>22</v>
      </c>
      <c r="H10" s="52" t="s">
        <v>69</v>
      </c>
      <c r="I10" s="53"/>
      <c r="J10" s="54"/>
      <c r="K10" s="1"/>
      <c r="L10" s="1"/>
    </row>
    <row r="11" spans="1:12" x14ac:dyDescent="0.25">
      <c r="A11" s="15" t="s">
        <v>47</v>
      </c>
      <c r="B11" s="16" t="s">
        <v>23</v>
      </c>
      <c r="C11" s="16">
        <v>0.2</v>
      </c>
      <c r="D11" s="16"/>
      <c r="E11" s="16"/>
      <c r="F11" s="16">
        <v>5.66</v>
      </c>
      <c r="G11" s="17">
        <f>F11*C11</f>
        <v>1.1320000000000001</v>
      </c>
      <c r="H11" s="74"/>
      <c r="I11" s="75"/>
      <c r="J11" s="75"/>
      <c r="K11" s="1"/>
      <c r="L11" s="1"/>
    </row>
    <row r="12" spans="1:12" x14ac:dyDescent="0.25">
      <c r="A12" s="18" t="s">
        <v>48</v>
      </c>
      <c r="B12" s="16" t="s">
        <v>23</v>
      </c>
      <c r="C12" s="19">
        <v>2.5000000000000001E-2</v>
      </c>
      <c r="D12" s="20"/>
      <c r="E12" s="20"/>
      <c r="F12" s="16">
        <v>13</v>
      </c>
      <c r="G12" s="17">
        <f t="shared" ref="G12:G21" si="0">F12*C12</f>
        <v>0.32500000000000001</v>
      </c>
      <c r="H12" s="50"/>
      <c r="I12" s="50"/>
      <c r="J12" s="50"/>
      <c r="K12" s="1"/>
      <c r="L12" s="1"/>
    </row>
    <row r="13" spans="1:12" x14ac:dyDescent="0.25">
      <c r="A13" s="18" t="s">
        <v>26</v>
      </c>
      <c r="B13" s="16" t="s">
        <v>23</v>
      </c>
      <c r="C13" s="19">
        <v>2E-3</v>
      </c>
      <c r="D13" s="20"/>
      <c r="E13" s="20"/>
      <c r="F13" s="16">
        <v>0.25</v>
      </c>
      <c r="G13" s="17">
        <f t="shared" si="0"/>
        <v>5.0000000000000001E-4</v>
      </c>
      <c r="H13" s="50"/>
      <c r="I13" s="50"/>
      <c r="J13" s="50"/>
      <c r="K13" s="1"/>
      <c r="L13" s="1"/>
    </row>
    <row r="14" spans="1:12" x14ac:dyDescent="0.25">
      <c r="A14" s="18" t="s">
        <v>49</v>
      </c>
      <c r="B14" s="16" t="s">
        <v>23</v>
      </c>
      <c r="C14" s="19">
        <v>0.2</v>
      </c>
      <c r="D14" s="20"/>
      <c r="E14" s="20"/>
      <c r="F14" s="16">
        <v>3.99</v>
      </c>
      <c r="G14" s="17">
        <f t="shared" si="0"/>
        <v>0.79800000000000004</v>
      </c>
      <c r="H14" s="50" t="s">
        <v>66</v>
      </c>
      <c r="I14" s="50"/>
      <c r="J14" s="50"/>
      <c r="K14" s="1"/>
      <c r="L14" s="1"/>
    </row>
    <row r="15" spans="1:12" x14ac:dyDescent="0.25">
      <c r="A15" s="18" t="s">
        <v>50</v>
      </c>
      <c r="B15" s="16" t="s">
        <v>23</v>
      </c>
      <c r="C15" s="19">
        <v>0.05</v>
      </c>
      <c r="D15" s="20"/>
      <c r="E15" s="20"/>
      <c r="F15" s="16">
        <v>1.69</v>
      </c>
      <c r="G15" s="17">
        <f t="shared" si="0"/>
        <v>8.4500000000000006E-2</v>
      </c>
      <c r="H15" s="50"/>
      <c r="I15" s="50"/>
      <c r="J15" s="50"/>
      <c r="K15" s="1"/>
      <c r="L15" s="1"/>
    </row>
    <row r="16" spans="1:12" x14ac:dyDescent="0.25">
      <c r="A16" s="18" t="s">
        <v>51</v>
      </c>
      <c r="B16" s="16" t="s">
        <v>23</v>
      </c>
      <c r="C16" s="19">
        <v>0.01</v>
      </c>
      <c r="D16" s="20"/>
      <c r="E16" s="20"/>
      <c r="F16" s="16">
        <v>4.9800000000000004</v>
      </c>
      <c r="G16" s="17">
        <f t="shared" si="0"/>
        <v>4.9800000000000004E-2</v>
      </c>
      <c r="H16" s="50"/>
      <c r="I16" s="50"/>
      <c r="J16" s="50"/>
      <c r="K16" s="1"/>
      <c r="L16" s="1"/>
    </row>
    <row r="17" spans="1:12" x14ac:dyDescent="0.25">
      <c r="A17" s="18" t="s">
        <v>52</v>
      </c>
      <c r="B17" s="16" t="s">
        <v>23</v>
      </c>
      <c r="C17" s="19">
        <v>2.5000000000000001E-2</v>
      </c>
      <c r="D17" s="20"/>
      <c r="E17" s="20"/>
      <c r="F17" s="16">
        <v>1.98</v>
      </c>
      <c r="G17" s="17">
        <f t="shared" si="0"/>
        <v>4.9500000000000002E-2</v>
      </c>
      <c r="H17" s="50"/>
      <c r="I17" s="50"/>
      <c r="J17" s="50"/>
      <c r="K17" s="1"/>
      <c r="L17" s="1"/>
    </row>
    <row r="18" spans="1:12" x14ac:dyDescent="0.25">
      <c r="A18" s="18" t="s">
        <v>53</v>
      </c>
      <c r="B18" s="16" t="s">
        <v>25</v>
      </c>
      <c r="C18" s="19">
        <v>5.0000000000000001E-3</v>
      </c>
      <c r="D18" s="20"/>
      <c r="E18" s="20"/>
      <c r="F18" s="16">
        <v>1.5</v>
      </c>
      <c r="G18" s="17">
        <f t="shared" si="0"/>
        <v>7.4999999999999997E-3</v>
      </c>
      <c r="H18" s="50" t="s">
        <v>67</v>
      </c>
      <c r="I18" s="50"/>
      <c r="J18" s="50"/>
      <c r="K18" s="1"/>
      <c r="L18" s="1"/>
    </row>
    <row r="19" spans="1:12" x14ac:dyDescent="0.25">
      <c r="A19" s="18" t="s">
        <v>54</v>
      </c>
      <c r="B19" s="16" t="s">
        <v>23</v>
      </c>
      <c r="C19" s="19">
        <v>5.0000000000000001E-3</v>
      </c>
      <c r="D19" s="20"/>
      <c r="E19" s="20"/>
      <c r="F19" s="16">
        <v>11.27</v>
      </c>
      <c r="G19" s="17">
        <f t="shared" si="0"/>
        <v>5.6349999999999997E-2</v>
      </c>
      <c r="H19" s="50"/>
      <c r="I19" s="50"/>
      <c r="J19" s="50"/>
      <c r="K19" s="1"/>
      <c r="L19" s="1"/>
    </row>
    <row r="20" spans="1:12" x14ac:dyDescent="0.25">
      <c r="A20" s="18" t="s">
        <v>55</v>
      </c>
      <c r="B20" s="21" t="s">
        <v>23</v>
      </c>
      <c r="C20" s="21">
        <v>5.0000000000000001E-3</v>
      </c>
      <c r="D20" s="21"/>
      <c r="E20" s="21"/>
      <c r="F20" s="21">
        <v>11.27</v>
      </c>
      <c r="G20" s="17">
        <f t="shared" si="0"/>
        <v>5.6349999999999997E-2</v>
      </c>
      <c r="H20" s="50"/>
      <c r="I20" s="50"/>
      <c r="J20" s="50"/>
      <c r="K20" s="1"/>
      <c r="L20" s="1"/>
    </row>
    <row r="21" spans="1:12" x14ac:dyDescent="0.25">
      <c r="A21" s="18" t="s">
        <v>56</v>
      </c>
      <c r="B21" s="16" t="s">
        <v>25</v>
      </c>
      <c r="C21" s="21">
        <v>0.02</v>
      </c>
      <c r="D21" s="21"/>
      <c r="E21" s="21"/>
      <c r="F21" s="21">
        <v>5.59</v>
      </c>
      <c r="G21" s="17">
        <f t="shared" si="0"/>
        <v>0.1118</v>
      </c>
      <c r="H21" s="71"/>
      <c r="I21" s="72"/>
      <c r="J21" s="73"/>
      <c r="K21" s="1"/>
      <c r="L21" s="1"/>
    </row>
    <row r="22" spans="1:12" x14ac:dyDescent="0.25">
      <c r="A22" s="1"/>
      <c r="B22" s="1"/>
      <c r="C22" s="1"/>
      <c r="D22" s="57" t="s">
        <v>28</v>
      </c>
      <c r="E22" s="58"/>
      <c r="F22" s="34">
        <f>SUM(G11:G21)</f>
        <v>2.6713</v>
      </c>
      <c r="G22" s="3">
        <f>SUM(G11:G21)</f>
        <v>2.6713</v>
      </c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59" t="s">
        <v>29</v>
      </c>
      <c r="E23" s="59"/>
      <c r="F23" s="23">
        <v>0.02</v>
      </c>
      <c r="G23" s="24">
        <f>G22*F23</f>
        <v>5.3426000000000001E-2</v>
      </c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59" t="s">
        <v>30</v>
      </c>
      <c r="E24" s="57"/>
      <c r="F24" s="35">
        <f>F23+F22</f>
        <v>2.6913</v>
      </c>
      <c r="G24" s="22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60" t="s">
        <v>31</v>
      </c>
      <c r="B26" s="61"/>
      <c r="C26" s="61"/>
      <c r="D26" s="61"/>
      <c r="E26" s="61"/>
      <c r="F26" s="61"/>
      <c r="G26" s="62"/>
      <c r="H26" s="60" t="s">
        <v>32</v>
      </c>
      <c r="I26" s="61"/>
      <c r="J26" s="61"/>
      <c r="K26" s="1"/>
      <c r="L26" s="1"/>
    </row>
    <row r="27" spans="1:12" x14ac:dyDescent="0.25">
      <c r="A27" s="63"/>
      <c r="B27" s="64"/>
      <c r="C27" s="64"/>
      <c r="D27" s="64"/>
      <c r="E27" s="64"/>
      <c r="F27" s="64"/>
      <c r="G27" s="65"/>
      <c r="H27" s="66"/>
      <c r="I27" s="66"/>
      <c r="J27" s="66"/>
      <c r="K27" s="1"/>
      <c r="L27" s="1"/>
    </row>
    <row r="28" spans="1:12" x14ac:dyDescent="0.25">
      <c r="A28" s="67"/>
      <c r="B28" s="68"/>
      <c r="C28" s="68"/>
      <c r="D28" s="68"/>
      <c r="E28" s="68"/>
      <c r="F28" s="68"/>
      <c r="G28" s="69"/>
      <c r="H28" s="70"/>
      <c r="I28" s="70"/>
      <c r="J28" s="70"/>
      <c r="K28" s="1"/>
      <c r="L28" s="1"/>
    </row>
    <row r="29" spans="1:12" x14ac:dyDescent="0.25">
      <c r="A29" s="67"/>
      <c r="B29" s="68"/>
      <c r="C29" s="68"/>
      <c r="D29" s="68"/>
      <c r="E29" s="68"/>
      <c r="F29" s="68"/>
      <c r="G29" s="69"/>
      <c r="H29" s="70"/>
      <c r="I29" s="70"/>
      <c r="J29" s="70"/>
      <c r="K29" s="1"/>
      <c r="L29" s="1"/>
    </row>
    <row r="30" spans="1:12" x14ac:dyDescent="0.25">
      <c r="A30" s="67"/>
      <c r="B30" s="68"/>
      <c r="C30" s="68"/>
      <c r="D30" s="68"/>
      <c r="E30" s="68"/>
      <c r="F30" s="68"/>
      <c r="G30" s="69"/>
      <c r="H30" s="70"/>
      <c r="I30" s="70"/>
      <c r="J30" s="70"/>
      <c r="K30" s="1"/>
      <c r="L30" s="1"/>
    </row>
    <row r="31" spans="1:12" x14ac:dyDescent="0.25">
      <c r="A31" s="67"/>
      <c r="B31" s="68"/>
      <c r="C31" s="68"/>
      <c r="D31" s="68"/>
      <c r="E31" s="68"/>
      <c r="F31" s="68"/>
      <c r="G31" s="69"/>
      <c r="H31" s="70"/>
      <c r="I31" s="70"/>
      <c r="J31" s="70"/>
      <c r="K31" s="1"/>
      <c r="L31" s="1"/>
    </row>
    <row r="32" spans="1:12" x14ac:dyDescent="0.25">
      <c r="A32" s="67"/>
      <c r="B32" s="68"/>
      <c r="C32" s="68"/>
      <c r="D32" s="68"/>
      <c r="E32" s="68"/>
      <c r="F32" s="68"/>
      <c r="G32" s="69"/>
      <c r="H32" s="70"/>
      <c r="I32" s="70"/>
      <c r="J32" s="70"/>
      <c r="K32" s="1"/>
      <c r="L32" s="1"/>
    </row>
    <row r="33" spans="1:12" x14ac:dyDescent="0.25">
      <c r="A33" s="67"/>
      <c r="B33" s="68"/>
      <c r="C33" s="68"/>
      <c r="D33" s="68"/>
      <c r="E33" s="68"/>
      <c r="F33" s="68"/>
      <c r="G33" s="69"/>
      <c r="H33" s="70"/>
      <c r="I33" s="70"/>
      <c r="J33" s="70"/>
      <c r="K33" s="1"/>
      <c r="L33" s="1"/>
    </row>
    <row r="34" spans="1:12" x14ac:dyDescent="0.25">
      <c r="A34" s="67"/>
      <c r="B34" s="68"/>
      <c r="C34" s="68"/>
      <c r="D34" s="68"/>
      <c r="E34" s="68"/>
      <c r="F34" s="68"/>
      <c r="G34" s="69"/>
      <c r="H34" s="70"/>
      <c r="I34" s="70"/>
      <c r="J34" s="70"/>
      <c r="K34" s="1"/>
      <c r="L34" s="1"/>
    </row>
    <row r="35" spans="1:12" x14ac:dyDescent="0.25">
      <c r="A35" s="67"/>
      <c r="B35" s="68"/>
      <c r="C35" s="68"/>
      <c r="D35" s="68"/>
      <c r="E35" s="68"/>
      <c r="F35" s="68"/>
      <c r="G35" s="69"/>
      <c r="H35" s="70"/>
      <c r="I35" s="70"/>
      <c r="J35" s="70"/>
      <c r="K35" s="1"/>
      <c r="L35" s="1"/>
    </row>
    <row r="36" spans="1:12" x14ac:dyDescent="0.25">
      <c r="A36" s="67"/>
      <c r="B36" s="68"/>
      <c r="C36" s="68"/>
      <c r="D36" s="68"/>
      <c r="E36" s="68"/>
      <c r="F36" s="68"/>
      <c r="G36" s="69"/>
      <c r="H36" s="70"/>
      <c r="I36" s="70"/>
      <c r="J36" s="70"/>
      <c r="K36" s="1"/>
      <c r="L36" s="1"/>
    </row>
    <row r="37" spans="1:12" x14ac:dyDescent="0.25">
      <c r="A37" s="67"/>
      <c r="B37" s="68"/>
      <c r="C37" s="68"/>
      <c r="D37" s="68"/>
      <c r="E37" s="68"/>
      <c r="F37" s="68"/>
      <c r="G37" s="69"/>
      <c r="H37" s="70"/>
      <c r="I37" s="70"/>
      <c r="J37" s="70"/>
      <c r="K37" s="1"/>
      <c r="L37" s="1"/>
    </row>
    <row r="38" spans="1:12" x14ac:dyDescent="0.25">
      <c r="A38" s="67"/>
      <c r="B38" s="68"/>
      <c r="C38" s="68"/>
      <c r="D38" s="68"/>
      <c r="E38" s="68"/>
      <c r="F38" s="68"/>
      <c r="G38" s="69"/>
      <c r="H38" s="70"/>
      <c r="I38" s="70"/>
      <c r="J38" s="70"/>
      <c r="K38" s="1"/>
      <c r="L38" s="1"/>
    </row>
    <row r="39" spans="1:12" x14ac:dyDescent="0.25">
      <c r="A39" s="67"/>
      <c r="B39" s="68"/>
      <c r="C39" s="68"/>
      <c r="D39" s="68"/>
      <c r="E39" s="68"/>
      <c r="F39" s="68"/>
      <c r="G39" s="69"/>
      <c r="H39" s="70"/>
      <c r="I39" s="70"/>
      <c r="J39" s="70"/>
      <c r="K39" s="1"/>
      <c r="L39" s="1"/>
    </row>
    <row r="40" spans="1:12" x14ac:dyDescent="0.25">
      <c r="A40" s="67"/>
      <c r="B40" s="68"/>
      <c r="C40" s="68"/>
      <c r="D40" s="68"/>
      <c r="E40" s="68"/>
      <c r="F40" s="68"/>
      <c r="G40" s="69"/>
      <c r="H40" s="70"/>
      <c r="I40" s="70"/>
      <c r="J40" s="70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58">
    <mergeCell ref="B3:E3"/>
    <mergeCell ref="F3:G3"/>
    <mergeCell ref="I3:J8"/>
    <mergeCell ref="B4:E4"/>
    <mergeCell ref="F4:G4"/>
    <mergeCell ref="B5:E5"/>
    <mergeCell ref="F5:G5"/>
    <mergeCell ref="B6:C6"/>
    <mergeCell ref="F6:G6"/>
    <mergeCell ref="H18:J18"/>
    <mergeCell ref="B7:C7"/>
    <mergeCell ref="F7:G7"/>
    <mergeCell ref="F8:G8"/>
    <mergeCell ref="H10:J10"/>
    <mergeCell ref="H11:J11"/>
    <mergeCell ref="H12:J12"/>
    <mergeCell ref="H13:J13"/>
    <mergeCell ref="H14:J14"/>
    <mergeCell ref="H15:J15"/>
    <mergeCell ref="H16:J16"/>
    <mergeCell ref="H17:J17"/>
    <mergeCell ref="H31:J31"/>
    <mergeCell ref="A28:G28"/>
    <mergeCell ref="H28:J28"/>
    <mergeCell ref="H19:J19"/>
    <mergeCell ref="H20:J20"/>
    <mergeCell ref="D22:E22"/>
    <mergeCell ref="D23:E23"/>
    <mergeCell ref="H21:J21"/>
    <mergeCell ref="D24:E24"/>
    <mergeCell ref="A26:G26"/>
    <mergeCell ref="H26:J26"/>
    <mergeCell ref="A27:G27"/>
    <mergeCell ref="H27:J27"/>
    <mergeCell ref="A40:G40"/>
    <mergeCell ref="H40:J40"/>
    <mergeCell ref="A35:G35"/>
    <mergeCell ref="H35:J35"/>
    <mergeCell ref="A36:G36"/>
    <mergeCell ref="H36:J36"/>
    <mergeCell ref="A37:G37"/>
    <mergeCell ref="H37:J37"/>
    <mergeCell ref="A1:J2"/>
    <mergeCell ref="A38:G38"/>
    <mergeCell ref="H38:J38"/>
    <mergeCell ref="A39:G39"/>
    <mergeCell ref="H39:J39"/>
    <mergeCell ref="A32:G32"/>
    <mergeCell ref="H32:J32"/>
    <mergeCell ref="A33:G33"/>
    <mergeCell ref="H33:J33"/>
    <mergeCell ref="A34:G34"/>
    <mergeCell ref="H34:J34"/>
    <mergeCell ref="A29:G29"/>
    <mergeCell ref="H29:J29"/>
    <mergeCell ref="A30:G30"/>
    <mergeCell ref="H30:J30"/>
    <mergeCell ref="A31:G31"/>
  </mergeCells>
  <pageMargins left="0.7" right="0.7" top="0.75" bottom="0.75" header="0.3" footer="0.3"/>
  <pageSetup paperSize="9" orientation="portrait" r:id="rId1"/>
  <ignoredErrors>
    <ignoredError sqref="H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7" workbookViewId="0">
      <selection activeCell="L13" sqref="L13"/>
    </sheetView>
  </sheetViews>
  <sheetFormatPr defaultRowHeight="15" x14ac:dyDescent="0.25"/>
  <cols>
    <col min="1" max="1" width="22.85546875" customWidth="1"/>
  </cols>
  <sheetData>
    <row r="1" spans="1:12" ht="23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7"/>
      <c r="K1" s="1"/>
      <c r="L1" s="1"/>
    </row>
    <row r="2" spans="1:12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9"/>
      <c r="K2" s="1"/>
      <c r="L2" s="1"/>
    </row>
    <row r="3" spans="1:12" ht="35.25" customHeight="1" x14ac:dyDescent="0.25">
      <c r="A3" s="2" t="s">
        <v>1</v>
      </c>
      <c r="B3" s="36" t="s">
        <v>57</v>
      </c>
      <c r="C3" s="36"/>
      <c r="D3" s="36"/>
      <c r="E3" s="37"/>
      <c r="F3" s="38" t="s">
        <v>2</v>
      </c>
      <c r="G3" s="38"/>
      <c r="H3" s="32">
        <f>F21</f>
        <v>1.6668999999999998</v>
      </c>
      <c r="I3" s="39" t="s">
        <v>3</v>
      </c>
      <c r="J3" s="39"/>
      <c r="K3" s="1"/>
      <c r="L3" s="1"/>
    </row>
    <row r="4" spans="1:12" x14ac:dyDescent="0.25">
      <c r="A4" s="4" t="s">
        <v>4</v>
      </c>
      <c r="B4" s="40" t="s">
        <v>34</v>
      </c>
      <c r="C4" s="40"/>
      <c r="D4" s="40"/>
      <c r="E4" s="41"/>
      <c r="F4" s="42" t="s">
        <v>6</v>
      </c>
      <c r="G4" s="42"/>
      <c r="H4" s="5">
        <v>2</v>
      </c>
      <c r="I4" s="39"/>
      <c r="J4" s="39"/>
      <c r="K4" s="1"/>
      <c r="L4" s="1"/>
    </row>
    <row r="5" spans="1:12" x14ac:dyDescent="0.25">
      <c r="A5" s="4" t="s">
        <v>7</v>
      </c>
      <c r="B5" s="43">
        <v>1</v>
      </c>
      <c r="C5" s="43"/>
      <c r="D5" s="43"/>
      <c r="E5" s="44"/>
      <c r="F5" s="38" t="s">
        <v>8</v>
      </c>
      <c r="G5" s="38"/>
      <c r="H5" s="32">
        <f>H3/H4</f>
        <v>0.83344999999999991</v>
      </c>
      <c r="I5" s="39"/>
      <c r="J5" s="39"/>
      <c r="K5" s="1"/>
      <c r="L5" s="1"/>
    </row>
    <row r="6" spans="1:12" x14ac:dyDescent="0.25">
      <c r="A6" s="4" t="s">
        <v>9</v>
      </c>
      <c r="B6" s="45"/>
      <c r="C6" s="45"/>
      <c r="D6" s="31" t="s">
        <v>10</v>
      </c>
      <c r="E6" s="7">
        <v>0</v>
      </c>
      <c r="F6" s="42" t="s">
        <v>11</v>
      </c>
      <c r="G6" s="42"/>
      <c r="H6" s="3">
        <v>0</v>
      </c>
      <c r="I6" s="39"/>
      <c r="J6" s="39"/>
      <c r="K6" s="1"/>
      <c r="L6" s="1"/>
    </row>
    <row r="7" spans="1:12" x14ac:dyDescent="0.25">
      <c r="A7" s="4" t="s">
        <v>12</v>
      </c>
      <c r="B7" s="51"/>
      <c r="C7" s="51"/>
      <c r="D7" s="31" t="s">
        <v>13</v>
      </c>
      <c r="E7" s="8">
        <v>0.13</v>
      </c>
      <c r="F7" s="42" t="s">
        <v>14</v>
      </c>
      <c r="G7" s="42"/>
      <c r="H7" s="9">
        <f>H6*1.23</f>
        <v>0</v>
      </c>
      <c r="I7" s="39"/>
      <c r="J7" s="39"/>
      <c r="K7" s="1"/>
      <c r="L7" s="1"/>
    </row>
    <row r="8" spans="1:12" x14ac:dyDescent="0.25">
      <c r="A8" s="1"/>
      <c r="B8" s="1"/>
      <c r="C8" s="1"/>
      <c r="D8" s="1"/>
      <c r="E8" s="1"/>
      <c r="F8" s="42" t="s">
        <v>15</v>
      </c>
      <c r="G8" s="42"/>
      <c r="H8" s="3">
        <v>0</v>
      </c>
      <c r="I8" s="39"/>
      <c r="J8" s="39"/>
      <c r="K8" s="1"/>
      <c r="L8" s="1"/>
    </row>
    <row r="9" spans="1:12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4.5" thickBot="1" x14ac:dyDescent="0.3">
      <c r="A10" s="10" t="s">
        <v>16</v>
      </c>
      <c r="B10" s="11" t="s">
        <v>17</v>
      </c>
      <c r="C10" s="12" t="s">
        <v>18</v>
      </c>
      <c r="D10" s="13" t="s">
        <v>19</v>
      </c>
      <c r="E10" s="13" t="s">
        <v>20</v>
      </c>
      <c r="F10" s="14" t="s">
        <v>21</v>
      </c>
      <c r="G10" s="13" t="s">
        <v>22</v>
      </c>
      <c r="H10" s="52" t="s">
        <v>70</v>
      </c>
      <c r="I10" s="53"/>
      <c r="J10" s="54"/>
      <c r="K10" s="1"/>
      <c r="L10" s="1"/>
    </row>
    <row r="11" spans="1:12" x14ac:dyDescent="0.25">
      <c r="A11" s="15" t="s">
        <v>58</v>
      </c>
      <c r="B11" s="16" t="s">
        <v>23</v>
      </c>
      <c r="C11" s="16">
        <v>0.15</v>
      </c>
      <c r="D11" s="16"/>
      <c r="E11" s="16"/>
      <c r="F11" s="16">
        <v>1.33</v>
      </c>
      <c r="G11" s="17">
        <f>F11*C11</f>
        <v>0.19950000000000001</v>
      </c>
      <c r="H11" s="55"/>
      <c r="I11" s="56"/>
      <c r="J11" s="56"/>
      <c r="K11" s="1"/>
      <c r="L11" s="1"/>
    </row>
    <row r="12" spans="1:12" x14ac:dyDescent="0.25">
      <c r="A12" s="18" t="s">
        <v>59</v>
      </c>
      <c r="B12" s="16" t="s">
        <v>23</v>
      </c>
      <c r="C12" s="19">
        <v>0.05</v>
      </c>
      <c r="D12" s="20"/>
      <c r="E12" s="20"/>
      <c r="F12" s="16">
        <v>2.39</v>
      </c>
      <c r="G12" s="17">
        <f t="shared" ref="G12:G18" si="0">F12*C12</f>
        <v>0.11950000000000001</v>
      </c>
      <c r="H12" s="50"/>
      <c r="I12" s="50"/>
      <c r="J12" s="50"/>
      <c r="K12" s="1"/>
      <c r="L12" s="1"/>
    </row>
    <row r="13" spans="1:12" x14ac:dyDescent="0.25">
      <c r="A13" s="18" t="s">
        <v>60</v>
      </c>
      <c r="B13" s="16" t="s">
        <v>23</v>
      </c>
      <c r="C13" s="19">
        <v>1E-3</v>
      </c>
      <c r="D13" s="20"/>
      <c r="E13" s="20"/>
      <c r="F13" s="16">
        <v>10.9</v>
      </c>
      <c r="G13" s="17">
        <f t="shared" si="0"/>
        <v>1.09E-2</v>
      </c>
      <c r="H13" s="50"/>
      <c r="I13" s="50"/>
      <c r="J13" s="50"/>
      <c r="K13" s="1"/>
      <c r="L13" s="1"/>
    </row>
    <row r="14" spans="1:12" x14ac:dyDescent="0.25">
      <c r="A14" s="18" t="s">
        <v>61</v>
      </c>
      <c r="B14" s="16" t="s">
        <v>25</v>
      </c>
      <c r="C14" s="19">
        <v>0.05</v>
      </c>
      <c r="D14" s="20"/>
      <c r="E14" s="20"/>
      <c r="F14" s="16">
        <v>3.39</v>
      </c>
      <c r="G14" s="17">
        <f t="shared" si="0"/>
        <v>0.16950000000000001</v>
      </c>
      <c r="H14" s="50"/>
      <c r="I14" s="50"/>
      <c r="J14" s="50"/>
      <c r="K14" s="1"/>
      <c r="L14" s="1"/>
    </row>
    <row r="15" spans="1:12" x14ac:dyDescent="0.25">
      <c r="A15" s="18" t="s">
        <v>62</v>
      </c>
      <c r="B15" s="16" t="s">
        <v>23</v>
      </c>
      <c r="C15" s="19">
        <v>0.01</v>
      </c>
      <c r="D15" s="20"/>
      <c r="E15" s="20"/>
      <c r="F15" s="16">
        <v>6.98</v>
      </c>
      <c r="G15" s="17">
        <f t="shared" si="0"/>
        <v>6.9800000000000001E-2</v>
      </c>
      <c r="H15" s="50"/>
      <c r="I15" s="50"/>
      <c r="J15" s="50"/>
      <c r="K15" s="1"/>
      <c r="L15" s="1"/>
    </row>
    <row r="16" spans="1:12" x14ac:dyDescent="0.25">
      <c r="A16" s="18" t="s">
        <v>63</v>
      </c>
      <c r="B16" s="16" t="s">
        <v>23</v>
      </c>
      <c r="C16" s="19">
        <v>7.0000000000000007E-2</v>
      </c>
      <c r="D16" s="20"/>
      <c r="E16" s="20"/>
      <c r="F16" s="16">
        <v>10.36</v>
      </c>
      <c r="G16" s="17">
        <f t="shared" si="0"/>
        <v>0.72520000000000007</v>
      </c>
      <c r="H16" s="50"/>
      <c r="I16" s="50"/>
      <c r="J16" s="50"/>
      <c r="K16" s="1"/>
      <c r="L16" s="1"/>
    </row>
    <row r="17" spans="1:12" x14ac:dyDescent="0.25">
      <c r="A17" s="18" t="s">
        <v>64</v>
      </c>
      <c r="B17" s="16" t="s">
        <v>23</v>
      </c>
      <c r="C17" s="19">
        <v>0.05</v>
      </c>
      <c r="D17" s="20"/>
      <c r="E17" s="20"/>
      <c r="F17" s="16">
        <v>5.66</v>
      </c>
      <c r="G17" s="17">
        <f t="shared" si="0"/>
        <v>0.28300000000000003</v>
      </c>
      <c r="H17" s="50"/>
      <c r="I17" s="50"/>
      <c r="J17" s="50"/>
      <c r="K17" s="1"/>
      <c r="L17" s="1"/>
    </row>
    <row r="18" spans="1:12" x14ac:dyDescent="0.25">
      <c r="A18" s="18" t="s">
        <v>65</v>
      </c>
      <c r="B18" s="16" t="s">
        <v>23</v>
      </c>
      <c r="C18" s="19">
        <v>0.05</v>
      </c>
      <c r="D18" s="20"/>
      <c r="E18" s="20"/>
      <c r="F18" s="16">
        <v>1.39</v>
      </c>
      <c r="G18" s="17">
        <f t="shared" si="0"/>
        <v>6.9499999999999992E-2</v>
      </c>
      <c r="H18" s="50"/>
      <c r="I18" s="50"/>
      <c r="J18" s="50"/>
      <c r="K18" s="1"/>
      <c r="L18" s="1"/>
    </row>
    <row r="19" spans="1:12" x14ac:dyDescent="0.25">
      <c r="A19" s="1"/>
      <c r="B19" s="1"/>
      <c r="C19" s="1"/>
      <c r="D19" s="57" t="s">
        <v>28</v>
      </c>
      <c r="E19" s="58"/>
      <c r="F19" s="27">
        <f>SUM(G11:G18)</f>
        <v>1.6468999999999998</v>
      </c>
      <c r="G19" s="22">
        <f>SUM(G11:G18)</f>
        <v>1.6468999999999998</v>
      </c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59" t="s">
        <v>29</v>
      </c>
      <c r="E20" s="59"/>
      <c r="F20" s="23">
        <v>0.02</v>
      </c>
      <c r="G20" s="24">
        <f>G19*F20</f>
        <v>3.2937999999999995E-2</v>
      </c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59" t="s">
        <v>30</v>
      </c>
      <c r="E21" s="57"/>
      <c r="F21" s="35">
        <f>F20+F19</f>
        <v>1.6668999999999998</v>
      </c>
      <c r="G21" s="22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60" t="s">
        <v>31</v>
      </c>
      <c r="B23" s="61"/>
      <c r="C23" s="61"/>
      <c r="D23" s="61"/>
      <c r="E23" s="61"/>
      <c r="F23" s="61"/>
      <c r="G23" s="62"/>
      <c r="H23" s="60" t="s">
        <v>32</v>
      </c>
      <c r="I23" s="61"/>
      <c r="J23" s="61"/>
      <c r="K23" s="1"/>
      <c r="L23" s="1"/>
    </row>
    <row r="24" spans="1:12" x14ac:dyDescent="0.25">
      <c r="A24" s="63"/>
      <c r="B24" s="64"/>
      <c r="C24" s="64"/>
      <c r="D24" s="64"/>
      <c r="E24" s="64"/>
      <c r="F24" s="64"/>
      <c r="G24" s="65"/>
      <c r="H24" s="66"/>
      <c r="I24" s="66"/>
      <c r="J24" s="66"/>
      <c r="K24" s="1"/>
      <c r="L24" s="1"/>
    </row>
    <row r="25" spans="1:12" x14ac:dyDescent="0.25">
      <c r="A25" s="67"/>
      <c r="B25" s="68"/>
      <c r="C25" s="68"/>
      <c r="D25" s="68"/>
      <c r="E25" s="68"/>
      <c r="F25" s="68"/>
      <c r="G25" s="69"/>
      <c r="H25" s="70"/>
      <c r="I25" s="70"/>
      <c r="J25" s="70"/>
      <c r="K25" s="1"/>
      <c r="L25" s="1"/>
    </row>
    <row r="26" spans="1:12" x14ac:dyDescent="0.25">
      <c r="A26" s="67"/>
      <c r="B26" s="68"/>
      <c r="C26" s="68"/>
      <c r="D26" s="68"/>
      <c r="E26" s="68"/>
      <c r="F26" s="68"/>
      <c r="G26" s="69"/>
      <c r="H26" s="70"/>
      <c r="I26" s="70"/>
      <c r="J26" s="70"/>
      <c r="K26" s="1"/>
      <c r="L26" s="1"/>
    </row>
    <row r="27" spans="1:12" x14ac:dyDescent="0.25">
      <c r="A27" s="67"/>
      <c r="B27" s="68"/>
      <c r="C27" s="68"/>
      <c r="D27" s="68"/>
      <c r="E27" s="68"/>
      <c r="F27" s="68"/>
      <c r="G27" s="69"/>
      <c r="H27" s="70"/>
      <c r="I27" s="70"/>
      <c r="J27" s="70"/>
      <c r="K27" s="1"/>
      <c r="L27" s="1"/>
    </row>
    <row r="28" spans="1:12" x14ac:dyDescent="0.25">
      <c r="A28" s="67"/>
      <c r="B28" s="68"/>
      <c r="C28" s="68"/>
      <c r="D28" s="68"/>
      <c r="E28" s="68"/>
      <c r="F28" s="68"/>
      <c r="G28" s="69"/>
      <c r="H28" s="70"/>
      <c r="I28" s="70"/>
      <c r="J28" s="70"/>
      <c r="K28" s="1"/>
      <c r="L28" s="1"/>
    </row>
    <row r="29" spans="1:12" x14ac:dyDescent="0.25">
      <c r="A29" s="67"/>
      <c r="B29" s="68"/>
      <c r="C29" s="68"/>
      <c r="D29" s="68"/>
      <c r="E29" s="68"/>
      <c r="F29" s="68"/>
      <c r="G29" s="69"/>
      <c r="H29" s="70"/>
      <c r="I29" s="70"/>
      <c r="J29" s="70"/>
      <c r="K29" s="1"/>
      <c r="L29" s="1"/>
    </row>
    <row r="30" spans="1:12" x14ac:dyDescent="0.25">
      <c r="A30" s="67"/>
      <c r="B30" s="68"/>
      <c r="C30" s="68"/>
      <c r="D30" s="68"/>
      <c r="E30" s="68"/>
      <c r="F30" s="68"/>
      <c r="G30" s="69"/>
      <c r="H30" s="70"/>
      <c r="I30" s="70"/>
      <c r="J30" s="70"/>
      <c r="K30" s="1"/>
      <c r="L30" s="1"/>
    </row>
    <row r="31" spans="1:12" x14ac:dyDescent="0.25">
      <c r="A31" s="67"/>
      <c r="B31" s="68"/>
      <c r="C31" s="68"/>
      <c r="D31" s="68"/>
      <c r="E31" s="68"/>
      <c r="F31" s="68"/>
      <c r="G31" s="69"/>
      <c r="H31" s="70"/>
      <c r="I31" s="70"/>
      <c r="J31" s="70"/>
      <c r="K31" s="1"/>
      <c r="L31" s="1"/>
    </row>
    <row r="32" spans="1:12" x14ac:dyDescent="0.25">
      <c r="A32" s="67"/>
      <c r="B32" s="68"/>
      <c r="C32" s="68"/>
      <c r="D32" s="68"/>
      <c r="E32" s="68"/>
      <c r="F32" s="68"/>
      <c r="G32" s="69"/>
      <c r="H32" s="70"/>
      <c r="I32" s="70"/>
      <c r="J32" s="70"/>
      <c r="K32" s="1"/>
      <c r="L32" s="1"/>
    </row>
    <row r="33" spans="1:12" x14ac:dyDescent="0.25">
      <c r="A33" s="67"/>
      <c r="B33" s="68"/>
      <c r="C33" s="68"/>
      <c r="D33" s="68"/>
      <c r="E33" s="68"/>
      <c r="F33" s="68"/>
      <c r="G33" s="69"/>
      <c r="H33" s="70"/>
      <c r="I33" s="70"/>
      <c r="J33" s="70"/>
      <c r="K33" s="1"/>
      <c r="L33" s="1"/>
    </row>
    <row r="34" spans="1:12" x14ac:dyDescent="0.25">
      <c r="A34" s="67"/>
      <c r="B34" s="68"/>
      <c r="C34" s="68"/>
      <c r="D34" s="68"/>
      <c r="E34" s="68"/>
      <c r="F34" s="68"/>
      <c r="G34" s="69"/>
      <c r="H34" s="70"/>
      <c r="I34" s="70"/>
      <c r="J34" s="70"/>
      <c r="K34" s="1"/>
      <c r="L34" s="1"/>
    </row>
    <row r="35" spans="1:12" x14ac:dyDescent="0.25">
      <c r="A35" s="67"/>
      <c r="B35" s="68"/>
      <c r="C35" s="68"/>
      <c r="D35" s="68"/>
      <c r="E35" s="68"/>
      <c r="F35" s="68"/>
      <c r="G35" s="69"/>
      <c r="H35" s="70"/>
      <c r="I35" s="70"/>
      <c r="J35" s="70"/>
      <c r="K35" s="1"/>
      <c r="L35" s="1"/>
    </row>
    <row r="36" spans="1:12" x14ac:dyDescent="0.25">
      <c r="A36" s="67"/>
      <c r="B36" s="68"/>
      <c r="C36" s="68"/>
      <c r="D36" s="68"/>
      <c r="E36" s="68"/>
      <c r="F36" s="68"/>
      <c r="G36" s="69"/>
      <c r="H36" s="70"/>
      <c r="I36" s="70"/>
      <c r="J36" s="70"/>
      <c r="K36" s="1"/>
      <c r="L36" s="1"/>
    </row>
    <row r="37" spans="1:12" x14ac:dyDescent="0.25">
      <c r="A37" s="67"/>
      <c r="B37" s="68"/>
      <c r="C37" s="68"/>
      <c r="D37" s="68"/>
      <c r="E37" s="68"/>
      <c r="F37" s="68"/>
      <c r="G37" s="69"/>
      <c r="H37" s="70"/>
      <c r="I37" s="70"/>
      <c r="J37" s="70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55">
    <mergeCell ref="A1:J2"/>
    <mergeCell ref="B3:E3"/>
    <mergeCell ref="F3:G3"/>
    <mergeCell ref="I3:J8"/>
    <mergeCell ref="B4:E4"/>
    <mergeCell ref="F4:G4"/>
    <mergeCell ref="B5:E5"/>
    <mergeCell ref="F5:G5"/>
    <mergeCell ref="B6:C6"/>
    <mergeCell ref="F6:G6"/>
    <mergeCell ref="H18:J18"/>
    <mergeCell ref="B7:C7"/>
    <mergeCell ref="F7:G7"/>
    <mergeCell ref="F8:G8"/>
    <mergeCell ref="H10:J10"/>
    <mergeCell ref="H11:J11"/>
    <mergeCell ref="H12:J12"/>
    <mergeCell ref="H13:J13"/>
    <mergeCell ref="H14:J14"/>
    <mergeCell ref="H15:J15"/>
    <mergeCell ref="H16:J16"/>
    <mergeCell ref="H17:J17"/>
    <mergeCell ref="A25:G25"/>
    <mergeCell ref="H25:J25"/>
    <mergeCell ref="D19:E19"/>
    <mergeCell ref="D20:E20"/>
    <mergeCell ref="D21:E21"/>
    <mergeCell ref="A23:G23"/>
    <mergeCell ref="H23:J23"/>
    <mergeCell ref="A24:G24"/>
    <mergeCell ref="H24:J24"/>
    <mergeCell ref="A26:G26"/>
    <mergeCell ref="H26:J26"/>
    <mergeCell ref="A27:G27"/>
    <mergeCell ref="H27:J27"/>
    <mergeCell ref="A28:G28"/>
    <mergeCell ref="H28:J28"/>
    <mergeCell ref="A29:G29"/>
    <mergeCell ref="H29:J29"/>
    <mergeCell ref="A30:G30"/>
    <mergeCell ref="H30:J30"/>
    <mergeCell ref="A31:G31"/>
    <mergeCell ref="H31:J31"/>
    <mergeCell ref="A32:G32"/>
    <mergeCell ref="H32:J32"/>
    <mergeCell ref="A33:G33"/>
    <mergeCell ref="H33:J33"/>
    <mergeCell ref="A34:G34"/>
    <mergeCell ref="H34:J34"/>
    <mergeCell ref="A35:G35"/>
    <mergeCell ref="H35:J35"/>
    <mergeCell ref="A36:G36"/>
    <mergeCell ref="H36:J36"/>
    <mergeCell ref="A37:G37"/>
    <mergeCell ref="H37:J37"/>
  </mergeCells>
  <pageMargins left="0.7" right="0.7" top="0.75" bottom="0.75" header="0.3" footer="0.3"/>
  <pageSetup paperSize="9" orientation="portrait" r:id="rId1"/>
  <ignoredErrors>
    <ignoredError sqref="H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tabSelected="1" workbookViewId="0">
      <selection activeCell="M11" sqref="M11"/>
    </sheetView>
  </sheetViews>
  <sheetFormatPr defaultRowHeight="15" x14ac:dyDescent="0.25"/>
  <cols>
    <col min="2" max="2" width="14" bestFit="1" customWidth="1"/>
    <col min="3" max="3" width="15.28515625" bestFit="1" customWidth="1"/>
    <col min="4" max="4" width="16.140625" bestFit="1" customWidth="1"/>
  </cols>
  <sheetData>
    <row r="3" spans="2:4" x14ac:dyDescent="0.25">
      <c r="B3" s="25"/>
      <c r="C3" s="28" t="s">
        <v>35</v>
      </c>
      <c r="D3" s="28" t="s">
        <v>36</v>
      </c>
    </row>
    <row r="4" spans="2:4" x14ac:dyDescent="0.25">
      <c r="B4" s="28" t="s">
        <v>68</v>
      </c>
      <c r="C4" s="29">
        <v>1.04139</v>
      </c>
      <c r="D4" s="29">
        <v>0.52</v>
      </c>
    </row>
    <row r="5" spans="2:4" x14ac:dyDescent="0.25">
      <c r="B5" s="28" t="s">
        <v>37</v>
      </c>
      <c r="C5" s="29">
        <v>2.6913</v>
      </c>
      <c r="D5" s="29">
        <v>1.35</v>
      </c>
    </row>
    <row r="6" spans="2:4" x14ac:dyDescent="0.25">
      <c r="B6" s="28" t="s">
        <v>34</v>
      </c>
      <c r="C6" s="3">
        <v>1.6668999999999998</v>
      </c>
      <c r="D6" s="29">
        <v>0.83</v>
      </c>
    </row>
    <row r="7" spans="2:4" x14ac:dyDescent="0.25">
      <c r="B7" s="76" t="s">
        <v>2</v>
      </c>
      <c r="C7" s="30">
        <f>SUM(C4:C6)</f>
        <v>5.3995899999999999</v>
      </c>
      <c r="D7" s="33">
        <f>SUM(D4:D6)</f>
        <v>2.7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SOPA</vt:lpstr>
      <vt:lpstr>PRATO PRINCIPAL</vt:lpstr>
      <vt:lpstr>SOBREMESA</vt:lpstr>
      <vt:lpstr>custo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</dc:creator>
  <cp:keywords/>
  <dc:description/>
  <cp:lastModifiedBy>asus</cp:lastModifiedBy>
  <cp:revision/>
  <dcterms:created xsi:type="dcterms:W3CDTF">2020-12-15T10:53:25Z</dcterms:created>
  <dcterms:modified xsi:type="dcterms:W3CDTF">2023-02-16T12:51:13Z</dcterms:modified>
  <cp:category/>
  <cp:contentStatus/>
</cp:coreProperties>
</file>