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f0c71887a5a999/trabalho/Novo_dep_CN/reuniões/22-23/ECO-ESCOLAS/eco_ementa/"/>
    </mc:Choice>
  </mc:AlternateContent>
  <xr:revisionPtr revIDLastSave="185" documentId="14_{A28CFEBB-C376-4C46-BBC0-2D65D330150E}" xr6:coauthVersionLast="47" xr6:coauthVersionMax="47" xr10:uidLastSave="{BBFDD0DB-2742-460D-B7CC-11DD8F731423}"/>
  <bookViews>
    <workbookView xWindow="-108" yWindow="-108" windowWidth="23256" windowHeight="12576" xr2:uid="{1265DA1F-2826-4F36-811C-654082814D9A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  <c r="Q7" i="1"/>
  <c r="U7" i="1"/>
  <c r="O7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3" i="1"/>
  <c r="T3" i="1"/>
  <c r="S3" i="1"/>
  <c r="N17" i="1"/>
  <c r="W16" i="1"/>
  <c r="W15" i="1"/>
  <c r="N14" i="1"/>
  <c r="N15" i="1"/>
  <c r="N16" i="1"/>
  <c r="N18" i="1"/>
  <c r="N19" i="1"/>
  <c r="Q6" i="1"/>
  <c r="P6" i="1"/>
  <c r="O6" i="1"/>
  <c r="N6" i="1"/>
  <c r="W4" i="1"/>
  <c r="W5" i="1"/>
  <c r="W6" i="1"/>
  <c r="W8" i="1"/>
  <c r="W9" i="1"/>
  <c r="W11" i="1"/>
  <c r="W12" i="1"/>
  <c r="W13" i="1"/>
  <c r="W14" i="1"/>
  <c r="W17" i="1"/>
  <c r="W18" i="1"/>
  <c r="W19" i="1"/>
  <c r="W3" i="1"/>
  <c r="Q4" i="1"/>
  <c r="Q5" i="1"/>
  <c r="Q9" i="1"/>
  <c r="Q11" i="1"/>
  <c r="Q12" i="1"/>
  <c r="Q13" i="1"/>
  <c r="Q14" i="1"/>
  <c r="Q15" i="1"/>
  <c r="Q16" i="1"/>
  <c r="Q17" i="1"/>
  <c r="Q18" i="1"/>
  <c r="Q19" i="1"/>
  <c r="P4" i="1"/>
  <c r="P5" i="1"/>
  <c r="P9" i="1"/>
  <c r="P11" i="1"/>
  <c r="P12" i="1"/>
  <c r="P13" i="1"/>
  <c r="P14" i="1"/>
  <c r="P15" i="1"/>
  <c r="P16" i="1"/>
  <c r="P17" i="1"/>
  <c r="P18" i="1"/>
  <c r="P19" i="1"/>
  <c r="O4" i="1"/>
  <c r="O5" i="1"/>
  <c r="O9" i="1"/>
  <c r="O11" i="1"/>
  <c r="O12" i="1"/>
  <c r="O13" i="1"/>
  <c r="O14" i="1"/>
  <c r="O15" i="1"/>
  <c r="O16" i="1"/>
  <c r="O17" i="1"/>
  <c r="O18" i="1"/>
  <c r="O19" i="1"/>
  <c r="N4" i="1"/>
  <c r="N5" i="1"/>
  <c r="N9" i="1"/>
  <c r="N11" i="1"/>
  <c r="N12" i="1"/>
  <c r="N13" i="1"/>
  <c r="M4" i="1"/>
  <c r="U4" i="1" s="1"/>
  <c r="M5" i="1"/>
  <c r="U5" i="1" s="1"/>
  <c r="M6" i="1"/>
  <c r="U6" i="1" s="1"/>
  <c r="M7" i="1"/>
  <c r="M8" i="1"/>
  <c r="M9" i="1"/>
  <c r="U9" i="1" s="1"/>
  <c r="M10" i="1"/>
  <c r="M11" i="1"/>
  <c r="U11" i="1" s="1"/>
  <c r="M12" i="1"/>
  <c r="U12" i="1" s="1"/>
  <c r="M13" i="1"/>
  <c r="U13" i="1" s="1"/>
  <c r="M14" i="1"/>
  <c r="U14" i="1" s="1"/>
  <c r="M15" i="1"/>
  <c r="U15" i="1" s="1"/>
  <c r="M16" i="1"/>
  <c r="U16" i="1" s="1"/>
  <c r="M17" i="1"/>
  <c r="U17" i="1" s="1"/>
  <c r="Q3" i="1"/>
  <c r="P3" i="1"/>
  <c r="O3" i="1"/>
  <c r="N3" i="1"/>
  <c r="M18" i="1"/>
  <c r="U18" i="1" s="1"/>
  <c r="M19" i="1"/>
  <c r="U19" i="1" s="1"/>
  <c r="M3" i="1"/>
  <c r="U3" i="1" s="1"/>
  <c r="W20" i="1" l="1"/>
  <c r="U20" i="1"/>
</calcChain>
</file>

<file path=xl/sharedStrings.xml><?xml version="1.0" encoding="utf-8"?>
<sst xmlns="http://schemas.openxmlformats.org/spreadsheetml/2006/main" count="105" uniqueCount="38">
  <si>
    <t>couve repolho</t>
  </si>
  <si>
    <t>couve-flor</t>
  </si>
  <si>
    <t>cebola</t>
  </si>
  <si>
    <t>coentros</t>
  </si>
  <si>
    <t>urtigas</t>
  </si>
  <si>
    <t>sal</t>
  </si>
  <si>
    <t>azeite</t>
  </si>
  <si>
    <t>água</t>
  </si>
  <si>
    <t>batata</t>
  </si>
  <si>
    <t>grelos couve</t>
  </si>
  <si>
    <t>salsa</t>
  </si>
  <si>
    <t>ovos</t>
  </si>
  <si>
    <t>laranja</t>
  </si>
  <si>
    <t>tangerina</t>
  </si>
  <si>
    <t>nozes</t>
  </si>
  <si>
    <t>mel</t>
  </si>
  <si>
    <t>quantidades (gramas)</t>
  </si>
  <si>
    <t>1 molho</t>
  </si>
  <si>
    <t>proteína</t>
  </si>
  <si>
    <t>tot hid. carb</t>
  </si>
  <si>
    <t>lipídos</t>
  </si>
  <si>
    <t>kcal</t>
  </si>
  <si>
    <t>composição nutricional/100g</t>
  </si>
  <si>
    <t>Cust/un</t>
  </si>
  <si>
    <t>custo tot</t>
  </si>
  <si>
    <t>qunt. Unid</t>
  </si>
  <si>
    <t>0.5l</t>
  </si>
  <si>
    <t>Total Kcal</t>
  </si>
  <si>
    <t>Total €</t>
  </si>
  <si>
    <t>INGREDIENTES</t>
  </si>
  <si>
    <t>lipidos saturados</t>
  </si>
  <si>
    <t>açucares</t>
  </si>
  <si>
    <t>fibras</t>
  </si>
  <si>
    <t>sal (mg)</t>
  </si>
  <si>
    <t>composição nutricional total (calculada para duas doses)</t>
  </si>
  <si>
    <t>sopa - Caldo de coentros e urtigas</t>
  </si>
  <si>
    <t>prato principal - Tortilha de batata, cebola, salsa e grelos</t>
  </si>
  <si>
    <t>sobremesa - Mix de citrinos com nozes e 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</si>
</sst>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0" fillId="0" borderId="2" xfId="0" applyBorder="1"/>
    <xf numFmtId="0" fontId="0" fillId="4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4895-581A-4A82-9E1A-EF773F1B81D2}">
  <dimension ref="A1:W20"/>
  <sheetViews>
    <sheetView tabSelected="1" zoomScale="75" zoomScaleNormal="75" workbookViewId="0">
      <selection activeCell="Y11" sqref="Y11"/>
    </sheetView>
  </sheetViews>
  <sheetFormatPr defaultRowHeight="14.4" x14ac:dyDescent="0.3"/>
  <cols>
    <col min="1" max="1" width="29.5546875" style="1" customWidth="1"/>
    <col min="2" max="2" width="26.77734375" style="1" customWidth="1"/>
    <col min="3" max="3" width="14.88671875" customWidth="1"/>
    <col min="4" max="4" width="12.5546875" customWidth="1"/>
    <col min="7" max="12" width="10.6640625" customWidth="1"/>
    <col min="14" max="14" width="12.5546875" customWidth="1"/>
    <col min="16" max="16" width="11.5546875" customWidth="1"/>
    <col min="23" max="23" width="9.6640625" customWidth="1"/>
  </cols>
  <sheetData>
    <row r="1" spans="1:23" ht="43.8" customHeight="1" x14ac:dyDescent="0.3">
      <c r="E1" s="12" t="s">
        <v>22</v>
      </c>
      <c r="F1" s="12"/>
      <c r="G1" s="12"/>
      <c r="H1" s="12"/>
      <c r="I1" s="12"/>
      <c r="J1" s="10"/>
      <c r="K1" s="10"/>
      <c r="L1" s="10"/>
      <c r="N1" s="18" t="s">
        <v>34</v>
      </c>
      <c r="O1" s="18"/>
      <c r="P1" s="18"/>
      <c r="Q1" s="18"/>
      <c r="R1" s="18"/>
      <c r="S1" s="18"/>
      <c r="T1" s="18"/>
      <c r="U1" s="18"/>
    </row>
    <row r="2" spans="1:23" ht="30.6" customHeight="1" x14ac:dyDescent="0.3">
      <c r="A2" s="7"/>
      <c r="B2" s="8" t="s">
        <v>29</v>
      </c>
      <c r="C2" s="9" t="s">
        <v>16</v>
      </c>
      <c r="D2" s="9" t="s">
        <v>25</v>
      </c>
      <c r="E2" s="9" t="s">
        <v>7</v>
      </c>
      <c r="F2" s="9" t="s">
        <v>18</v>
      </c>
      <c r="G2" s="9" t="s">
        <v>19</v>
      </c>
      <c r="H2" s="9" t="s">
        <v>31</v>
      </c>
      <c r="I2" s="9" t="s">
        <v>20</v>
      </c>
      <c r="J2" s="9" t="s">
        <v>30</v>
      </c>
      <c r="K2" s="9" t="s">
        <v>32</v>
      </c>
      <c r="L2" s="9" t="s">
        <v>33</v>
      </c>
      <c r="M2" s="9" t="s">
        <v>21</v>
      </c>
      <c r="N2" s="9" t="s">
        <v>7</v>
      </c>
      <c r="O2" s="9" t="s">
        <v>18</v>
      </c>
      <c r="P2" s="9" t="s">
        <v>19</v>
      </c>
      <c r="Q2" s="9" t="s">
        <v>20</v>
      </c>
      <c r="R2" s="9" t="s">
        <v>30</v>
      </c>
      <c r="S2" s="9" t="s">
        <v>32</v>
      </c>
      <c r="T2" s="9" t="s">
        <v>5</v>
      </c>
      <c r="U2" s="9" t="s">
        <v>21</v>
      </c>
      <c r="V2" s="9" t="s">
        <v>23</v>
      </c>
      <c r="W2" s="9" t="s">
        <v>24</v>
      </c>
    </row>
    <row r="3" spans="1:23" ht="30.6" customHeight="1" x14ac:dyDescent="0.3">
      <c r="A3" s="13" t="s">
        <v>35</v>
      </c>
      <c r="B3" s="3" t="s">
        <v>0</v>
      </c>
      <c r="C3" s="6">
        <v>60</v>
      </c>
      <c r="D3" s="4"/>
      <c r="E3" s="4">
        <v>93.5</v>
      </c>
      <c r="F3" s="4">
        <v>1.7</v>
      </c>
      <c r="G3" s="4">
        <v>2.2000000000000002</v>
      </c>
      <c r="H3" s="4">
        <v>2.1</v>
      </c>
      <c r="I3" s="4">
        <v>0.4</v>
      </c>
      <c r="J3" s="4">
        <v>0.1</v>
      </c>
      <c r="K3" s="4">
        <v>1.7</v>
      </c>
      <c r="L3" s="4">
        <v>100</v>
      </c>
      <c r="M3" s="4">
        <f>(F3*4)+(G3*4)+(I3*9)</f>
        <v>19.200000000000003</v>
      </c>
      <c r="N3" s="5">
        <f>(E3*C3)/100</f>
        <v>56.1</v>
      </c>
      <c r="O3" s="5">
        <f>(F3*C3)/100</f>
        <v>1.02</v>
      </c>
      <c r="P3" s="5">
        <f>(G3*C3)/100</f>
        <v>1.32</v>
      </c>
      <c r="Q3" s="5">
        <f>(I3*C3)/100</f>
        <v>0.24</v>
      </c>
      <c r="R3" s="5">
        <f>(J3*C3)/100</f>
        <v>0.06</v>
      </c>
      <c r="S3" s="5">
        <f>(K3*C3)/100</f>
        <v>1.02</v>
      </c>
      <c r="T3" s="5">
        <f>(L3*C3)/100</f>
        <v>60</v>
      </c>
      <c r="U3" s="5">
        <f>(M3*C3)/100</f>
        <v>11.520000000000003</v>
      </c>
      <c r="V3" s="5">
        <v>2</v>
      </c>
      <c r="W3" s="4">
        <f>(C3*V3)/1000</f>
        <v>0.12</v>
      </c>
    </row>
    <row r="4" spans="1:23" ht="30.6" customHeight="1" x14ac:dyDescent="0.3">
      <c r="A4" s="14"/>
      <c r="B4" s="3" t="s">
        <v>1</v>
      </c>
      <c r="C4" s="6">
        <v>60</v>
      </c>
      <c r="D4" s="4"/>
      <c r="E4" s="4">
        <v>92</v>
      </c>
      <c r="F4" s="4">
        <v>1.6</v>
      </c>
      <c r="G4" s="4">
        <v>2.2999999999999998</v>
      </c>
      <c r="H4" s="4">
        <v>1.9</v>
      </c>
      <c r="I4" s="4">
        <v>0.2</v>
      </c>
      <c r="J4" s="4">
        <v>0</v>
      </c>
      <c r="K4" s="4">
        <v>1.8</v>
      </c>
      <c r="L4" s="4">
        <v>106</v>
      </c>
      <c r="M4" s="4">
        <f t="shared" ref="M4:M17" si="0">(F4*4)+(G4*4)+(I4*9)</f>
        <v>17.399999999999999</v>
      </c>
      <c r="N4" s="5">
        <f t="shared" ref="N4:N19" si="1">(E4*C4)/100</f>
        <v>55.2</v>
      </c>
      <c r="O4" s="5">
        <f t="shared" ref="O4:O19" si="2">(F4*C4)/100</f>
        <v>0.96</v>
      </c>
      <c r="P4" s="5">
        <f t="shared" ref="P4:P19" si="3">(G4*C4)/100</f>
        <v>1.38</v>
      </c>
      <c r="Q4" s="5">
        <f t="shared" ref="Q4:Q19" si="4">(I4*C4)/100</f>
        <v>0.12</v>
      </c>
      <c r="R4" s="5">
        <f t="shared" ref="R4:R20" si="5">(J4*C4)/100</f>
        <v>0</v>
      </c>
      <c r="S4" s="5">
        <f t="shared" ref="S4:S20" si="6">(K4*C4)/100</f>
        <v>1.08</v>
      </c>
      <c r="T4" s="5">
        <f t="shared" ref="T4:T20" si="7">(L4*C4)/100</f>
        <v>63.6</v>
      </c>
      <c r="U4" s="5">
        <f>(M4*C4)/100</f>
        <v>10.44</v>
      </c>
      <c r="V4" s="5">
        <v>2</v>
      </c>
      <c r="W4" s="4">
        <f>(C4*V4)/1000</f>
        <v>0.12</v>
      </c>
    </row>
    <row r="5" spans="1:23" ht="30.6" customHeight="1" x14ac:dyDescent="0.3">
      <c r="A5" s="14"/>
      <c r="B5" s="3" t="s">
        <v>2</v>
      </c>
      <c r="C5" s="6">
        <v>50</v>
      </c>
      <c r="D5" s="4"/>
      <c r="E5" s="4">
        <v>94</v>
      </c>
      <c r="F5" s="4">
        <v>1</v>
      </c>
      <c r="G5" s="4">
        <v>2.4</v>
      </c>
      <c r="H5" s="4">
        <v>1.7</v>
      </c>
      <c r="I5" s="4">
        <v>0.2</v>
      </c>
      <c r="J5" s="4">
        <v>0</v>
      </c>
      <c r="K5" s="4">
        <v>1.4</v>
      </c>
      <c r="L5" s="4">
        <v>109</v>
      </c>
      <c r="M5" s="4">
        <f t="shared" si="0"/>
        <v>15.4</v>
      </c>
      <c r="N5" s="5">
        <f t="shared" si="1"/>
        <v>47</v>
      </c>
      <c r="O5" s="5">
        <f t="shared" si="2"/>
        <v>0.5</v>
      </c>
      <c r="P5" s="5">
        <f t="shared" si="3"/>
        <v>1.2</v>
      </c>
      <c r="Q5" s="5">
        <f t="shared" si="4"/>
        <v>0.1</v>
      </c>
      <c r="R5" s="5">
        <f t="shared" si="5"/>
        <v>0</v>
      </c>
      <c r="S5" s="5">
        <f t="shared" si="6"/>
        <v>0.7</v>
      </c>
      <c r="T5" s="5">
        <f t="shared" si="7"/>
        <v>54.5</v>
      </c>
      <c r="U5" s="5">
        <f>(M5*C5)/100</f>
        <v>7.7</v>
      </c>
      <c r="V5" s="5">
        <v>2</v>
      </c>
      <c r="W5" s="4">
        <f>(C5*V5)/1000</f>
        <v>0.1</v>
      </c>
    </row>
    <row r="6" spans="1:23" ht="30.6" customHeight="1" x14ac:dyDescent="0.3">
      <c r="A6" s="14"/>
      <c r="B6" s="3" t="s">
        <v>3</v>
      </c>
      <c r="C6" s="6">
        <v>30</v>
      </c>
      <c r="D6" s="4" t="s">
        <v>17</v>
      </c>
      <c r="E6" s="4">
        <v>92.8</v>
      </c>
      <c r="F6" s="4">
        <v>2.4</v>
      </c>
      <c r="G6" s="4">
        <v>1.8</v>
      </c>
      <c r="H6" s="4">
        <v>1.5</v>
      </c>
      <c r="I6" s="4">
        <v>0.6</v>
      </c>
      <c r="J6" s="4">
        <v>0.1</v>
      </c>
      <c r="K6" s="4">
        <v>2.9</v>
      </c>
      <c r="L6" s="4">
        <v>4</v>
      </c>
      <c r="M6" s="4">
        <f t="shared" si="0"/>
        <v>22.2</v>
      </c>
      <c r="N6" s="5">
        <f t="shared" si="1"/>
        <v>27.84</v>
      </c>
      <c r="O6" s="5">
        <f t="shared" si="2"/>
        <v>0.72</v>
      </c>
      <c r="P6" s="5">
        <f t="shared" si="3"/>
        <v>0.54</v>
      </c>
      <c r="Q6" s="5">
        <f t="shared" si="4"/>
        <v>0.18</v>
      </c>
      <c r="R6" s="5">
        <f t="shared" si="5"/>
        <v>0.03</v>
      </c>
      <c r="S6" s="5">
        <f t="shared" si="6"/>
        <v>0.87</v>
      </c>
      <c r="T6" s="5">
        <f t="shared" si="7"/>
        <v>1.2</v>
      </c>
      <c r="U6" s="5">
        <f>(M6*C6)/100</f>
        <v>6.66</v>
      </c>
      <c r="V6" s="5">
        <v>7</v>
      </c>
      <c r="W6" s="4">
        <f>(C6*V6)/1000</f>
        <v>0.21</v>
      </c>
    </row>
    <row r="7" spans="1:23" ht="30.6" customHeight="1" x14ac:dyDescent="0.3">
      <c r="A7" s="14"/>
      <c r="B7" s="3" t="s">
        <v>4</v>
      </c>
      <c r="C7" s="6">
        <v>30</v>
      </c>
      <c r="D7" s="4" t="s">
        <v>17</v>
      </c>
      <c r="E7" s="4"/>
      <c r="F7" s="4">
        <v>5.9</v>
      </c>
      <c r="G7" s="4">
        <v>1.3</v>
      </c>
      <c r="H7" s="4">
        <v>1.3</v>
      </c>
      <c r="I7" s="4">
        <v>0.7</v>
      </c>
      <c r="J7" s="4">
        <v>0.03</v>
      </c>
      <c r="K7" s="4">
        <v>4.0999999999999996</v>
      </c>
      <c r="L7" s="4">
        <v>2.5499999999999998</v>
      </c>
      <c r="M7" s="4">
        <f t="shared" si="0"/>
        <v>35.1</v>
      </c>
      <c r="N7" s="5"/>
      <c r="O7" s="5">
        <f t="shared" si="2"/>
        <v>1.77</v>
      </c>
      <c r="P7" s="5">
        <f t="shared" si="3"/>
        <v>0.39</v>
      </c>
      <c r="Q7" s="5">
        <f t="shared" si="4"/>
        <v>0.21</v>
      </c>
      <c r="R7" s="5">
        <f t="shared" si="5"/>
        <v>8.9999999999999993E-3</v>
      </c>
      <c r="S7" s="5">
        <f t="shared" si="6"/>
        <v>1.2299999999999998</v>
      </c>
      <c r="T7" s="5">
        <f t="shared" si="7"/>
        <v>0.76500000000000001</v>
      </c>
      <c r="U7" s="5">
        <f>(M7*C7)/100</f>
        <v>10.53</v>
      </c>
      <c r="V7" s="5">
        <v>0</v>
      </c>
      <c r="W7" s="4">
        <v>0</v>
      </c>
    </row>
    <row r="8" spans="1:23" ht="30.6" customHeight="1" x14ac:dyDescent="0.3">
      <c r="A8" s="14"/>
      <c r="B8" s="3" t="s">
        <v>5</v>
      </c>
      <c r="C8" s="6">
        <v>2</v>
      </c>
      <c r="D8" s="4"/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500</v>
      </c>
      <c r="M8" s="4">
        <f t="shared" si="0"/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5"/>
        <v>0</v>
      </c>
      <c r="S8" s="5">
        <f t="shared" si="6"/>
        <v>0</v>
      </c>
      <c r="T8" s="5">
        <f t="shared" si="7"/>
        <v>10</v>
      </c>
      <c r="U8" s="5">
        <v>0</v>
      </c>
      <c r="V8" s="5">
        <v>0.5</v>
      </c>
      <c r="W8" s="4">
        <f>(C8*V8)/1000</f>
        <v>1E-3</v>
      </c>
    </row>
    <row r="9" spans="1:23" ht="30.6" customHeight="1" x14ac:dyDescent="0.3">
      <c r="A9" s="14"/>
      <c r="B9" s="3" t="s">
        <v>6</v>
      </c>
      <c r="C9" s="6">
        <v>5</v>
      </c>
      <c r="D9" s="4"/>
      <c r="E9" s="4">
        <v>0</v>
      </c>
      <c r="F9" s="4">
        <v>0.1</v>
      </c>
      <c r="G9" s="4">
        <v>0</v>
      </c>
      <c r="H9" s="4">
        <v>0</v>
      </c>
      <c r="I9" s="4">
        <v>99.9</v>
      </c>
      <c r="J9" s="4">
        <v>14.4</v>
      </c>
      <c r="K9" s="4">
        <v>0</v>
      </c>
      <c r="L9" s="4">
        <v>0</v>
      </c>
      <c r="M9" s="4">
        <f t="shared" si="0"/>
        <v>899.5</v>
      </c>
      <c r="N9" s="5">
        <f t="shared" si="1"/>
        <v>0</v>
      </c>
      <c r="O9" s="5">
        <f t="shared" si="2"/>
        <v>5.0000000000000001E-3</v>
      </c>
      <c r="P9" s="5">
        <f t="shared" si="3"/>
        <v>0</v>
      </c>
      <c r="Q9" s="5">
        <f t="shared" si="4"/>
        <v>4.9950000000000001</v>
      </c>
      <c r="R9" s="5">
        <f t="shared" si="5"/>
        <v>0.72</v>
      </c>
      <c r="S9" s="5">
        <f t="shared" si="6"/>
        <v>0</v>
      </c>
      <c r="T9" s="5">
        <f t="shared" si="7"/>
        <v>0</v>
      </c>
      <c r="U9" s="5">
        <f>(M9*C9)/100</f>
        <v>44.975000000000001</v>
      </c>
      <c r="V9" s="5">
        <v>10</v>
      </c>
      <c r="W9" s="4">
        <f>(C9*V9)/1000</f>
        <v>0.05</v>
      </c>
    </row>
    <row r="10" spans="1:23" ht="30.6" customHeight="1" x14ac:dyDescent="0.3">
      <c r="A10" s="14"/>
      <c r="B10" s="3" t="s">
        <v>7</v>
      </c>
      <c r="C10" s="6">
        <v>500</v>
      </c>
      <c r="D10" s="4" t="s">
        <v>26</v>
      </c>
      <c r="E10" s="4">
        <v>500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f t="shared" si="0"/>
        <v>0</v>
      </c>
      <c r="N10" s="11">
        <v>500</v>
      </c>
      <c r="O10" s="5">
        <v>0</v>
      </c>
      <c r="P10" s="5">
        <v>0</v>
      </c>
      <c r="Q10" s="5">
        <v>0</v>
      </c>
      <c r="R10" s="5">
        <f t="shared" si="5"/>
        <v>0</v>
      </c>
      <c r="S10" s="5">
        <f t="shared" si="6"/>
        <v>0</v>
      </c>
      <c r="T10" s="5">
        <f t="shared" si="7"/>
        <v>0</v>
      </c>
      <c r="U10" s="5">
        <v>0</v>
      </c>
      <c r="V10" s="5">
        <v>0.5</v>
      </c>
      <c r="W10" s="4">
        <v>0.25</v>
      </c>
    </row>
    <row r="11" spans="1:23" ht="30.6" customHeight="1" x14ac:dyDescent="0.3">
      <c r="A11" s="15" t="s">
        <v>36</v>
      </c>
      <c r="B11" s="3" t="s">
        <v>8</v>
      </c>
      <c r="C11" s="6">
        <v>150</v>
      </c>
      <c r="D11" s="4">
        <v>2</v>
      </c>
      <c r="E11" s="4">
        <v>77</v>
      </c>
      <c r="F11" s="4">
        <v>2.4</v>
      </c>
      <c r="G11" s="4">
        <v>18.5</v>
      </c>
      <c r="H11" s="4">
        <v>1.2</v>
      </c>
      <c r="I11" s="4">
        <v>0</v>
      </c>
      <c r="J11" s="4">
        <v>0</v>
      </c>
      <c r="K11" s="4">
        <v>1.6</v>
      </c>
      <c r="L11" s="4">
        <v>103</v>
      </c>
      <c r="M11" s="4">
        <f t="shared" si="0"/>
        <v>83.6</v>
      </c>
      <c r="N11" s="5">
        <f>(E11*C11)/100</f>
        <v>115.5</v>
      </c>
      <c r="O11" s="5">
        <f t="shared" si="2"/>
        <v>3.6</v>
      </c>
      <c r="P11" s="5">
        <f t="shared" si="3"/>
        <v>27.75</v>
      </c>
      <c r="Q11" s="5">
        <f t="shared" si="4"/>
        <v>0</v>
      </c>
      <c r="R11" s="5">
        <f t="shared" si="5"/>
        <v>0</v>
      </c>
      <c r="S11" s="5">
        <f t="shared" si="6"/>
        <v>2.4</v>
      </c>
      <c r="T11" s="5">
        <f t="shared" si="7"/>
        <v>154.5</v>
      </c>
      <c r="U11" s="5">
        <f t="shared" ref="U11:U19" si="8">(M11*C11)/100</f>
        <v>125.4</v>
      </c>
      <c r="V11" s="5">
        <v>2</v>
      </c>
      <c r="W11" s="4">
        <f>(C11*V11)/1000</f>
        <v>0.3</v>
      </c>
    </row>
    <row r="12" spans="1:23" ht="30.6" customHeight="1" x14ac:dyDescent="0.3">
      <c r="A12" s="15"/>
      <c r="B12" s="3" t="s">
        <v>2</v>
      </c>
      <c r="C12" s="6">
        <v>50</v>
      </c>
      <c r="D12" s="4"/>
      <c r="E12" s="4">
        <v>76.7</v>
      </c>
      <c r="F12" s="4">
        <v>1.9</v>
      </c>
      <c r="G12" s="4">
        <v>2.4</v>
      </c>
      <c r="H12" s="4">
        <v>4.4000000000000004</v>
      </c>
      <c r="I12" s="4">
        <v>11.2</v>
      </c>
      <c r="J12" s="4">
        <v>1.3</v>
      </c>
      <c r="K12" s="4">
        <v>2.6</v>
      </c>
      <c r="L12" s="4">
        <v>40</v>
      </c>
      <c r="M12" s="4">
        <f t="shared" si="0"/>
        <v>118</v>
      </c>
      <c r="N12" s="5">
        <f t="shared" si="1"/>
        <v>38.35</v>
      </c>
      <c r="O12" s="5">
        <f t="shared" si="2"/>
        <v>0.95</v>
      </c>
      <c r="P12" s="5">
        <f t="shared" si="3"/>
        <v>1.2</v>
      </c>
      <c r="Q12" s="5">
        <f t="shared" si="4"/>
        <v>5.6</v>
      </c>
      <c r="R12" s="5">
        <f t="shared" si="5"/>
        <v>0.65</v>
      </c>
      <c r="S12" s="5">
        <f t="shared" si="6"/>
        <v>1.3</v>
      </c>
      <c r="T12" s="5">
        <f t="shared" si="7"/>
        <v>20</v>
      </c>
      <c r="U12" s="5">
        <f t="shared" si="8"/>
        <v>59</v>
      </c>
      <c r="V12" s="5">
        <v>2</v>
      </c>
      <c r="W12" s="4">
        <f>(C12*V12)/1000</f>
        <v>0.1</v>
      </c>
    </row>
    <row r="13" spans="1:23" ht="30.6" customHeight="1" x14ac:dyDescent="0.3">
      <c r="A13" s="15"/>
      <c r="B13" s="3" t="s">
        <v>9</v>
      </c>
      <c r="C13" s="6">
        <v>40</v>
      </c>
      <c r="D13" s="4"/>
      <c r="E13" s="4">
        <v>93.3</v>
      </c>
      <c r="F13" s="4">
        <v>1.9</v>
      </c>
      <c r="G13" s="4">
        <v>1.5</v>
      </c>
      <c r="H13" s="4">
        <v>1.3</v>
      </c>
      <c r="I13" s="4">
        <v>0.4</v>
      </c>
      <c r="J13" s="4">
        <v>0.1</v>
      </c>
      <c r="K13" s="4">
        <v>2.2999999999999998</v>
      </c>
      <c r="L13" s="4">
        <v>104</v>
      </c>
      <c r="M13" s="4">
        <f t="shared" si="0"/>
        <v>17.2</v>
      </c>
      <c r="N13" s="5">
        <f t="shared" si="1"/>
        <v>37.32</v>
      </c>
      <c r="O13" s="5">
        <f t="shared" si="2"/>
        <v>0.76</v>
      </c>
      <c r="P13" s="5">
        <f t="shared" si="3"/>
        <v>0.6</v>
      </c>
      <c r="Q13" s="5">
        <f t="shared" si="4"/>
        <v>0.16</v>
      </c>
      <c r="R13" s="5">
        <f t="shared" si="5"/>
        <v>0.04</v>
      </c>
      <c r="S13" s="5">
        <f t="shared" si="6"/>
        <v>0.92</v>
      </c>
      <c r="T13" s="5">
        <f t="shared" si="7"/>
        <v>41.6</v>
      </c>
      <c r="U13" s="5">
        <f t="shared" si="8"/>
        <v>6.88</v>
      </c>
      <c r="V13" s="5">
        <v>2</v>
      </c>
      <c r="W13" s="4">
        <f>(C13*V13)/1000</f>
        <v>0.08</v>
      </c>
    </row>
    <row r="14" spans="1:23" ht="30.6" customHeight="1" x14ac:dyDescent="0.3">
      <c r="A14" s="15"/>
      <c r="B14" s="3" t="s">
        <v>10</v>
      </c>
      <c r="C14" s="6">
        <v>30</v>
      </c>
      <c r="D14" s="4" t="s">
        <v>17</v>
      </c>
      <c r="E14" s="4">
        <v>91.7</v>
      </c>
      <c r="F14" s="4">
        <v>3.1</v>
      </c>
      <c r="G14" s="4">
        <v>0.4</v>
      </c>
      <c r="H14" s="4">
        <v>0.4</v>
      </c>
      <c r="I14" s="4">
        <v>0</v>
      </c>
      <c r="J14" s="4">
        <v>0</v>
      </c>
      <c r="K14" s="4">
        <v>2.9</v>
      </c>
      <c r="L14" s="4">
        <v>34</v>
      </c>
      <c r="M14" s="4">
        <f t="shared" si="0"/>
        <v>14</v>
      </c>
      <c r="N14" s="5">
        <f t="shared" si="1"/>
        <v>27.51</v>
      </c>
      <c r="O14" s="5">
        <f t="shared" si="2"/>
        <v>0.93</v>
      </c>
      <c r="P14" s="5">
        <f t="shared" si="3"/>
        <v>0.12</v>
      </c>
      <c r="Q14" s="5">
        <f t="shared" si="4"/>
        <v>0</v>
      </c>
      <c r="R14" s="5">
        <f t="shared" si="5"/>
        <v>0</v>
      </c>
      <c r="S14" s="5">
        <f t="shared" si="6"/>
        <v>0.87</v>
      </c>
      <c r="T14" s="5">
        <f t="shared" si="7"/>
        <v>10.199999999999999</v>
      </c>
      <c r="U14" s="5">
        <f t="shared" si="8"/>
        <v>4.2</v>
      </c>
      <c r="V14" s="5">
        <v>7</v>
      </c>
      <c r="W14" s="4">
        <f>(C14*V14)/1000</f>
        <v>0.21</v>
      </c>
    </row>
    <row r="15" spans="1:23" ht="30.6" customHeight="1" x14ac:dyDescent="0.3">
      <c r="A15" s="15"/>
      <c r="B15" s="3" t="s">
        <v>11</v>
      </c>
      <c r="C15" s="6">
        <v>200</v>
      </c>
      <c r="D15" s="4">
        <v>2</v>
      </c>
      <c r="E15" s="4">
        <v>70.099999999999994</v>
      </c>
      <c r="F15" s="4">
        <v>13.1</v>
      </c>
      <c r="G15" s="4">
        <v>0</v>
      </c>
      <c r="H15" s="4">
        <v>0</v>
      </c>
      <c r="I15" s="4">
        <v>15.5</v>
      </c>
      <c r="J15" s="4">
        <v>5.0999999999999996</v>
      </c>
      <c r="K15" s="4">
        <v>0</v>
      </c>
      <c r="L15" s="4">
        <v>254</v>
      </c>
      <c r="M15" s="4">
        <f t="shared" si="0"/>
        <v>191.9</v>
      </c>
      <c r="N15" s="5">
        <f t="shared" si="1"/>
        <v>140.19999999999999</v>
      </c>
      <c r="O15" s="5">
        <f t="shared" si="2"/>
        <v>26.2</v>
      </c>
      <c r="P15" s="5">
        <f t="shared" si="3"/>
        <v>0</v>
      </c>
      <c r="Q15" s="5">
        <f t="shared" si="4"/>
        <v>31</v>
      </c>
      <c r="R15" s="5">
        <f t="shared" si="5"/>
        <v>10.199999999999999</v>
      </c>
      <c r="S15" s="5">
        <f t="shared" si="6"/>
        <v>0</v>
      </c>
      <c r="T15" s="5">
        <f t="shared" si="7"/>
        <v>508</v>
      </c>
      <c r="U15" s="5">
        <f t="shared" si="8"/>
        <v>383.8</v>
      </c>
      <c r="V15" s="5">
        <v>3</v>
      </c>
      <c r="W15" s="4">
        <f>(D15*V15)/6</f>
        <v>1</v>
      </c>
    </row>
    <row r="16" spans="1:23" ht="30.6" customHeight="1" x14ac:dyDescent="0.3">
      <c r="A16" s="16" t="s">
        <v>37</v>
      </c>
      <c r="B16" s="3" t="s">
        <v>12</v>
      </c>
      <c r="C16" s="6">
        <v>100</v>
      </c>
      <c r="D16" s="4">
        <v>1</v>
      </c>
      <c r="E16" s="4">
        <v>86.3</v>
      </c>
      <c r="F16" s="4">
        <v>1.1000000000000001</v>
      </c>
      <c r="G16" s="4">
        <v>8.9</v>
      </c>
      <c r="H16" s="4">
        <v>8.9</v>
      </c>
      <c r="I16" s="4">
        <v>0.2</v>
      </c>
      <c r="J16" s="4">
        <v>0.1</v>
      </c>
      <c r="K16" s="4">
        <v>1.8</v>
      </c>
      <c r="L16" s="4">
        <v>4</v>
      </c>
      <c r="M16" s="4">
        <f t="shared" si="0"/>
        <v>41.8</v>
      </c>
      <c r="N16" s="5">
        <f>(E17*C16)/100</f>
        <v>88.2</v>
      </c>
      <c r="O16" s="5">
        <f t="shared" si="2"/>
        <v>1.1000000000000001</v>
      </c>
      <c r="P16" s="5">
        <f t="shared" si="3"/>
        <v>8.9</v>
      </c>
      <c r="Q16" s="5">
        <f t="shared" si="4"/>
        <v>0.2</v>
      </c>
      <c r="R16" s="5">
        <f t="shared" si="5"/>
        <v>0.1</v>
      </c>
      <c r="S16" s="5">
        <f t="shared" si="6"/>
        <v>1.8</v>
      </c>
      <c r="T16" s="5">
        <f t="shared" si="7"/>
        <v>4</v>
      </c>
      <c r="U16" s="5">
        <f t="shared" si="8"/>
        <v>41.8</v>
      </c>
      <c r="V16" s="5">
        <v>1</v>
      </c>
      <c r="W16" s="4">
        <f>(C16*V16)/1000</f>
        <v>0.1</v>
      </c>
    </row>
    <row r="17" spans="1:23" ht="30.6" customHeight="1" x14ac:dyDescent="0.3">
      <c r="A17" s="16"/>
      <c r="B17" s="3" t="s">
        <v>13</v>
      </c>
      <c r="C17" s="6">
        <v>100</v>
      </c>
      <c r="D17" s="4">
        <v>1</v>
      </c>
      <c r="E17" s="4">
        <v>88.2</v>
      </c>
      <c r="F17" s="4">
        <v>0.7</v>
      </c>
      <c r="G17" s="4">
        <v>8.6999999999999993</v>
      </c>
      <c r="H17" s="4">
        <v>8.6999999999999993</v>
      </c>
      <c r="I17" s="4">
        <v>0.1</v>
      </c>
      <c r="J17" s="4">
        <v>0</v>
      </c>
      <c r="K17" s="4">
        <v>1.7</v>
      </c>
      <c r="L17" s="4">
        <v>5</v>
      </c>
      <c r="M17" s="4">
        <f t="shared" si="0"/>
        <v>38.499999999999993</v>
      </c>
      <c r="N17" s="5">
        <f>(E18*C17)/100</f>
        <v>4.9000000000000004</v>
      </c>
      <c r="O17" s="5">
        <f t="shared" si="2"/>
        <v>0.7</v>
      </c>
      <c r="P17" s="5">
        <f t="shared" si="3"/>
        <v>8.6999999999999993</v>
      </c>
      <c r="Q17" s="5">
        <f t="shared" si="4"/>
        <v>0.1</v>
      </c>
      <c r="R17" s="5">
        <f t="shared" si="5"/>
        <v>0</v>
      </c>
      <c r="S17" s="5">
        <f t="shared" si="6"/>
        <v>1.7</v>
      </c>
      <c r="T17" s="5">
        <f t="shared" si="7"/>
        <v>5</v>
      </c>
      <c r="U17" s="5">
        <f t="shared" si="8"/>
        <v>38.499999999999993</v>
      </c>
      <c r="V17" s="5">
        <v>2</v>
      </c>
      <c r="W17" s="4">
        <f>(C17*V17)/1000</f>
        <v>0.2</v>
      </c>
    </row>
    <row r="18" spans="1:23" ht="30.6" customHeight="1" x14ac:dyDescent="0.3">
      <c r="A18" s="16"/>
      <c r="B18" s="3" t="s">
        <v>14</v>
      </c>
      <c r="C18" s="6">
        <v>10</v>
      </c>
      <c r="D18" s="4"/>
      <c r="E18" s="4">
        <v>4.9000000000000004</v>
      </c>
      <c r="F18" s="4">
        <v>16.7</v>
      </c>
      <c r="G18" s="4">
        <v>3.6</v>
      </c>
      <c r="H18" s="4">
        <v>2.6</v>
      </c>
      <c r="I18" s="4">
        <v>67.5</v>
      </c>
      <c r="J18" s="4">
        <v>5.4</v>
      </c>
      <c r="K18" s="4">
        <v>5.2</v>
      </c>
      <c r="L18" s="4">
        <v>1.98</v>
      </c>
      <c r="M18" s="4">
        <f t="shared" ref="M18:M19" si="9">(F18*4)+(G18*4)+(I18*9)</f>
        <v>688.7</v>
      </c>
      <c r="N18" s="5">
        <f t="shared" si="1"/>
        <v>0.49</v>
      </c>
      <c r="O18" s="5">
        <f t="shared" si="2"/>
        <v>1.67</v>
      </c>
      <c r="P18" s="5">
        <f t="shared" si="3"/>
        <v>0.36</v>
      </c>
      <c r="Q18" s="5">
        <f t="shared" si="4"/>
        <v>6.75</v>
      </c>
      <c r="R18" s="5">
        <f t="shared" si="5"/>
        <v>0.54</v>
      </c>
      <c r="S18" s="5">
        <f t="shared" si="6"/>
        <v>0.52</v>
      </c>
      <c r="T18" s="5">
        <f t="shared" si="7"/>
        <v>0.19800000000000001</v>
      </c>
      <c r="U18" s="5">
        <f t="shared" si="8"/>
        <v>68.87</v>
      </c>
      <c r="V18" s="5">
        <v>7</v>
      </c>
      <c r="W18" s="4">
        <f>(C18*V18)/1000</f>
        <v>7.0000000000000007E-2</v>
      </c>
    </row>
    <row r="19" spans="1:23" ht="30.6" customHeight="1" x14ac:dyDescent="0.3">
      <c r="A19" s="16"/>
      <c r="B19" s="3" t="s">
        <v>15</v>
      </c>
      <c r="C19" s="6">
        <v>5</v>
      </c>
      <c r="D19" s="4"/>
      <c r="E19" s="4">
        <v>18.5</v>
      </c>
      <c r="F19" s="4">
        <v>0.5</v>
      </c>
      <c r="G19" s="4">
        <v>78</v>
      </c>
      <c r="H19" s="4">
        <v>78</v>
      </c>
      <c r="I19" s="4">
        <v>0</v>
      </c>
      <c r="J19" s="4">
        <v>0</v>
      </c>
      <c r="K19" s="4">
        <v>0</v>
      </c>
      <c r="L19" s="4">
        <v>1212</v>
      </c>
      <c r="M19" s="4">
        <f t="shared" si="9"/>
        <v>314</v>
      </c>
      <c r="N19" s="5">
        <f t="shared" si="1"/>
        <v>0.92500000000000004</v>
      </c>
      <c r="O19" s="5">
        <f t="shared" si="2"/>
        <v>2.5000000000000001E-2</v>
      </c>
      <c r="P19" s="5">
        <f t="shared" si="3"/>
        <v>3.9</v>
      </c>
      <c r="Q19" s="5">
        <f t="shared" si="4"/>
        <v>0</v>
      </c>
      <c r="R19" s="5">
        <f t="shared" si="5"/>
        <v>0</v>
      </c>
      <c r="S19" s="5">
        <f t="shared" si="6"/>
        <v>0</v>
      </c>
      <c r="T19" s="5">
        <f t="shared" si="7"/>
        <v>60.6</v>
      </c>
      <c r="U19" s="5">
        <f t="shared" si="8"/>
        <v>15.7</v>
      </c>
      <c r="V19" s="5">
        <v>10</v>
      </c>
      <c r="W19" s="4">
        <f>(C19*V19)/1000</f>
        <v>0.05</v>
      </c>
    </row>
    <row r="20" spans="1:23" ht="30.6" customHeight="1" x14ac:dyDescent="0.3">
      <c r="A20" s="2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 t="s">
        <v>27</v>
      </c>
      <c r="R20" s="5">
        <f t="shared" si="5"/>
        <v>0</v>
      </c>
      <c r="S20" s="5">
        <f t="shared" si="6"/>
        <v>0</v>
      </c>
      <c r="T20" s="5">
        <f t="shared" si="7"/>
        <v>0</v>
      </c>
      <c r="U20" s="5">
        <f>SUM(U3:U19)</f>
        <v>835.97500000000002</v>
      </c>
      <c r="V20" s="4" t="s">
        <v>28</v>
      </c>
      <c r="W20" s="4">
        <f>SUM(W3:W19)</f>
        <v>2.9610000000000003</v>
      </c>
    </row>
  </sheetData>
  <mergeCells count="5">
    <mergeCell ref="E1:I1"/>
    <mergeCell ref="A3:A10"/>
    <mergeCell ref="A11:A15"/>
    <mergeCell ref="A16:A19"/>
    <mergeCell ref="N1:U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78652-EFB6-4E2C-8773-390F9D973CB4}">
  <dimension ref="A1:K19"/>
  <sheetViews>
    <sheetView workbookViewId="0">
      <selection sqref="A1:B18"/>
    </sheetView>
  </sheetViews>
  <sheetFormatPr defaultRowHeight="14.4" x14ac:dyDescent="0.3"/>
  <cols>
    <col min="1" max="1" width="21.33203125" customWidth="1"/>
    <col min="2" max="2" width="20.44140625" customWidth="1"/>
    <col min="3" max="3" width="12.21875" customWidth="1"/>
  </cols>
  <sheetData>
    <row r="1" spans="1:11" ht="43.2" x14ac:dyDescent="0.3">
      <c r="A1" s="7"/>
      <c r="B1" s="8" t="s">
        <v>29</v>
      </c>
      <c r="C1" s="9" t="s">
        <v>16</v>
      </c>
      <c r="D1" s="19" t="s">
        <v>7</v>
      </c>
      <c r="E1" s="19" t="s">
        <v>18</v>
      </c>
      <c r="F1" s="19" t="s">
        <v>19</v>
      </c>
      <c r="G1" s="19" t="s">
        <v>20</v>
      </c>
      <c r="H1" s="19" t="s">
        <v>30</v>
      </c>
      <c r="I1" s="19" t="s">
        <v>32</v>
      </c>
      <c r="J1" s="19" t="s">
        <v>5</v>
      </c>
      <c r="K1" s="19" t="s">
        <v>21</v>
      </c>
    </row>
    <row r="2" spans="1:11" x14ac:dyDescent="0.3">
      <c r="A2" s="20" t="s">
        <v>35</v>
      </c>
      <c r="B2" s="3" t="s">
        <v>0</v>
      </c>
      <c r="C2" s="6">
        <v>60</v>
      </c>
      <c r="D2" s="3">
        <v>56.1</v>
      </c>
      <c r="E2" s="3">
        <v>1.02</v>
      </c>
      <c r="F2" s="3">
        <v>1.32</v>
      </c>
      <c r="G2" s="3">
        <v>0.24</v>
      </c>
      <c r="H2" s="3">
        <v>0.06</v>
      </c>
      <c r="I2" s="3">
        <v>1.02</v>
      </c>
      <c r="J2" s="3">
        <v>60</v>
      </c>
      <c r="K2" s="3">
        <v>11.520000000000003</v>
      </c>
    </row>
    <row r="3" spans="1:11" x14ac:dyDescent="0.3">
      <c r="A3" s="20"/>
      <c r="B3" s="3" t="s">
        <v>1</v>
      </c>
      <c r="C3" s="6">
        <v>60</v>
      </c>
      <c r="D3" s="3">
        <v>55.2</v>
      </c>
      <c r="E3" s="3">
        <v>0.96</v>
      </c>
      <c r="F3" s="3">
        <v>1.38</v>
      </c>
      <c r="G3" s="3">
        <v>0.12</v>
      </c>
      <c r="H3" s="3">
        <v>0</v>
      </c>
      <c r="I3" s="3">
        <v>1.08</v>
      </c>
      <c r="J3" s="3">
        <v>63.6</v>
      </c>
      <c r="K3" s="3">
        <v>10.44</v>
      </c>
    </row>
    <row r="4" spans="1:11" x14ac:dyDescent="0.3">
      <c r="A4" s="20"/>
      <c r="B4" s="3" t="s">
        <v>2</v>
      </c>
      <c r="C4" s="6">
        <v>50</v>
      </c>
      <c r="D4" s="3">
        <v>47</v>
      </c>
      <c r="E4" s="3">
        <v>0.5</v>
      </c>
      <c r="F4" s="3">
        <v>1.2</v>
      </c>
      <c r="G4" s="3">
        <v>0.1</v>
      </c>
      <c r="H4" s="3">
        <v>0</v>
      </c>
      <c r="I4" s="3">
        <v>0.7</v>
      </c>
      <c r="J4" s="3">
        <v>54.5</v>
      </c>
      <c r="K4" s="3">
        <v>7.7</v>
      </c>
    </row>
    <row r="5" spans="1:11" x14ac:dyDescent="0.3">
      <c r="A5" s="20"/>
      <c r="B5" s="3" t="s">
        <v>3</v>
      </c>
      <c r="C5" s="6">
        <v>30</v>
      </c>
      <c r="D5" s="3">
        <v>27.84</v>
      </c>
      <c r="E5" s="3">
        <v>0.72</v>
      </c>
      <c r="F5" s="3">
        <v>0.54</v>
      </c>
      <c r="G5" s="3">
        <v>0.18</v>
      </c>
      <c r="H5" s="3">
        <v>0.03</v>
      </c>
      <c r="I5" s="3">
        <v>0.87</v>
      </c>
      <c r="J5" s="3">
        <v>1.2</v>
      </c>
      <c r="K5" s="3">
        <v>6.66</v>
      </c>
    </row>
    <row r="6" spans="1:11" x14ac:dyDescent="0.3">
      <c r="A6" s="20"/>
      <c r="B6" s="3" t="s">
        <v>4</v>
      </c>
      <c r="C6" s="6">
        <v>30</v>
      </c>
      <c r="D6" s="3"/>
      <c r="E6" s="3">
        <v>1.77</v>
      </c>
      <c r="F6" s="3">
        <v>0.39</v>
      </c>
      <c r="G6" s="3">
        <v>0.21</v>
      </c>
      <c r="H6" s="3">
        <v>8.9999999999999993E-3</v>
      </c>
      <c r="I6" s="3">
        <v>1.2299999999999998</v>
      </c>
      <c r="J6" s="3">
        <v>0.76500000000000001</v>
      </c>
      <c r="K6" s="3">
        <v>10.53</v>
      </c>
    </row>
    <row r="7" spans="1:11" x14ac:dyDescent="0.3">
      <c r="A7" s="20"/>
      <c r="B7" s="3" t="s">
        <v>5</v>
      </c>
      <c r="C7" s="6">
        <v>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10</v>
      </c>
      <c r="K7" s="3">
        <v>0</v>
      </c>
    </row>
    <row r="8" spans="1:11" x14ac:dyDescent="0.3">
      <c r="A8" s="20"/>
      <c r="B8" s="3" t="s">
        <v>6</v>
      </c>
      <c r="C8" s="6">
        <v>5</v>
      </c>
      <c r="D8" s="3">
        <v>0</v>
      </c>
      <c r="E8" s="3">
        <v>5.0000000000000001E-3</v>
      </c>
      <c r="F8" s="3">
        <v>0</v>
      </c>
      <c r="G8" s="3">
        <v>4.9950000000000001</v>
      </c>
      <c r="H8" s="3">
        <v>0.72</v>
      </c>
      <c r="I8" s="3">
        <v>0</v>
      </c>
      <c r="J8" s="3">
        <v>0</v>
      </c>
      <c r="K8" s="3">
        <v>44.975000000000001</v>
      </c>
    </row>
    <row r="9" spans="1:11" x14ac:dyDescent="0.3">
      <c r="A9" s="20"/>
      <c r="B9" s="3" t="s">
        <v>7</v>
      </c>
      <c r="C9" s="6">
        <v>500</v>
      </c>
      <c r="D9" s="3">
        <v>500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x14ac:dyDescent="0.3">
      <c r="A10" s="21" t="s">
        <v>36</v>
      </c>
      <c r="B10" s="3" t="s">
        <v>8</v>
      </c>
      <c r="C10" s="6">
        <v>150</v>
      </c>
      <c r="D10" s="3">
        <v>115.5</v>
      </c>
      <c r="E10" s="3">
        <v>3.6</v>
      </c>
      <c r="F10" s="3">
        <v>27.75</v>
      </c>
      <c r="G10" s="3">
        <v>0</v>
      </c>
      <c r="H10" s="3">
        <v>0</v>
      </c>
      <c r="I10" s="3">
        <v>2.4</v>
      </c>
      <c r="J10" s="3">
        <v>154.5</v>
      </c>
      <c r="K10" s="3">
        <v>125.4</v>
      </c>
    </row>
    <row r="11" spans="1:11" x14ac:dyDescent="0.3">
      <c r="A11" s="21"/>
      <c r="B11" s="3" t="s">
        <v>2</v>
      </c>
      <c r="C11" s="6">
        <v>50</v>
      </c>
      <c r="D11" s="3">
        <v>38.35</v>
      </c>
      <c r="E11" s="3">
        <v>0.95</v>
      </c>
      <c r="F11" s="3">
        <v>1.2</v>
      </c>
      <c r="G11" s="3">
        <v>5.6</v>
      </c>
      <c r="H11" s="3">
        <v>0.65</v>
      </c>
      <c r="I11" s="3">
        <v>1.3</v>
      </c>
      <c r="J11" s="3">
        <v>20</v>
      </c>
      <c r="K11" s="3">
        <v>59</v>
      </c>
    </row>
    <row r="12" spans="1:11" x14ac:dyDescent="0.3">
      <c r="A12" s="21"/>
      <c r="B12" s="3" t="s">
        <v>9</v>
      </c>
      <c r="C12" s="6">
        <v>40</v>
      </c>
      <c r="D12" s="3">
        <v>37.32</v>
      </c>
      <c r="E12" s="3">
        <v>0.76</v>
      </c>
      <c r="F12" s="3">
        <v>0.6</v>
      </c>
      <c r="G12" s="3">
        <v>0.16</v>
      </c>
      <c r="H12" s="3">
        <v>0.04</v>
      </c>
      <c r="I12" s="3">
        <v>0.92</v>
      </c>
      <c r="J12" s="3">
        <v>41.6</v>
      </c>
      <c r="K12" s="3">
        <v>6.88</v>
      </c>
    </row>
    <row r="13" spans="1:11" x14ac:dyDescent="0.3">
      <c r="A13" s="21"/>
      <c r="B13" s="3" t="s">
        <v>10</v>
      </c>
      <c r="C13" s="6">
        <v>30</v>
      </c>
      <c r="D13" s="3">
        <v>27.51</v>
      </c>
      <c r="E13" s="3">
        <v>0.93</v>
      </c>
      <c r="F13" s="3">
        <v>0.12</v>
      </c>
      <c r="G13" s="3">
        <v>0</v>
      </c>
      <c r="H13" s="3">
        <v>0</v>
      </c>
      <c r="I13" s="3">
        <v>0.87</v>
      </c>
      <c r="J13" s="3">
        <v>10.199999999999999</v>
      </c>
      <c r="K13" s="3">
        <v>4.2</v>
      </c>
    </row>
    <row r="14" spans="1:11" x14ac:dyDescent="0.3">
      <c r="A14" s="21"/>
      <c r="B14" s="3" t="s">
        <v>11</v>
      </c>
      <c r="C14" s="6">
        <v>200</v>
      </c>
      <c r="D14" s="3">
        <v>140.19999999999999</v>
      </c>
      <c r="E14" s="3">
        <v>26.2</v>
      </c>
      <c r="F14" s="3">
        <v>0</v>
      </c>
      <c r="G14" s="3">
        <v>31</v>
      </c>
      <c r="H14" s="3">
        <v>10.199999999999999</v>
      </c>
      <c r="I14" s="3">
        <v>0</v>
      </c>
      <c r="J14" s="3">
        <v>508</v>
      </c>
      <c r="K14" s="3">
        <v>383.8</v>
      </c>
    </row>
    <row r="15" spans="1:11" x14ac:dyDescent="0.3">
      <c r="A15" s="21" t="s">
        <v>37</v>
      </c>
      <c r="B15" s="3" t="s">
        <v>12</v>
      </c>
      <c r="C15" s="6">
        <v>100</v>
      </c>
      <c r="D15" s="3">
        <v>88.2</v>
      </c>
      <c r="E15" s="3">
        <v>1.1000000000000001</v>
      </c>
      <c r="F15" s="3">
        <v>8.9</v>
      </c>
      <c r="G15" s="3">
        <v>0.2</v>
      </c>
      <c r="H15" s="3">
        <v>0.1</v>
      </c>
      <c r="I15" s="3">
        <v>1.8</v>
      </c>
      <c r="J15" s="3">
        <v>4</v>
      </c>
      <c r="K15" s="3">
        <v>41.8</v>
      </c>
    </row>
    <row r="16" spans="1:11" x14ac:dyDescent="0.3">
      <c r="A16" s="21"/>
      <c r="B16" s="3" t="s">
        <v>13</v>
      </c>
      <c r="C16" s="6">
        <v>100</v>
      </c>
      <c r="D16" s="3">
        <v>4.9000000000000004</v>
      </c>
      <c r="E16" s="3">
        <v>0.7</v>
      </c>
      <c r="F16" s="3">
        <v>8.6999999999999993</v>
      </c>
      <c r="G16" s="3">
        <v>0.1</v>
      </c>
      <c r="H16" s="3">
        <v>0</v>
      </c>
      <c r="I16" s="3">
        <v>1.7</v>
      </c>
      <c r="J16" s="3">
        <v>5</v>
      </c>
      <c r="K16" s="3">
        <v>38.499999999999993</v>
      </c>
    </row>
    <row r="17" spans="1:11" x14ac:dyDescent="0.3">
      <c r="A17" s="21"/>
      <c r="B17" s="3" t="s">
        <v>14</v>
      </c>
      <c r="C17" s="6">
        <v>10</v>
      </c>
      <c r="D17" s="3">
        <v>0.49</v>
      </c>
      <c r="E17" s="3">
        <v>1.67</v>
      </c>
      <c r="F17" s="3">
        <v>0.36</v>
      </c>
      <c r="G17" s="3">
        <v>6.75</v>
      </c>
      <c r="H17" s="3">
        <v>0.54</v>
      </c>
      <c r="I17" s="3">
        <v>0.52</v>
      </c>
      <c r="J17" s="3">
        <v>0.19800000000000001</v>
      </c>
      <c r="K17" s="3">
        <v>68.87</v>
      </c>
    </row>
    <row r="18" spans="1:11" x14ac:dyDescent="0.3">
      <c r="A18" s="21"/>
      <c r="B18" s="3" t="s">
        <v>15</v>
      </c>
      <c r="C18" s="6">
        <v>5</v>
      </c>
      <c r="D18" s="3">
        <v>0.92500000000000004</v>
      </c>
      <c r="E18" s="3">
        <v>2.5000000000000001E-2</v>
      </c>
      <c r="F18" s="3">
        <v>3.9</v>
      </c>
      <c r="G18" s="3">
        <v>0</v>
      </c>
      <c r="H18" s="3">
        <v>0</v>
      </c>
      <c r="I18" s="3">
        <v>0</v>
      </c>
      <c r="J18" s="3">
        <v>60.6</v>
      </c>
      <c r="K18" s="3">
        <v>15.7</v>
      </c>
    </row>
    <row r="19" spans="1:11" x14ac:dyDescent="0.3">
      <c r="D19" s="17"/>
      <c r="E19" s="17"/>
      <c r="F19" s="17"/>
      <c r="H19" s="17"/>
      <c r="I19" s="17"/>
      <c r="J19" s="17" t="s">
        <v>27</v>
      </c>
      <c r="K19" s="17">
        <v>835.97500000000002</v>
      </c>
    </row>
  </sheetData>
  <mergeCells count="3">
    <mergeCell ref="A2:A9"/>
    <mergeCell ref="A10:A14"/>
    <mergeCell ref="A15:A1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2C6F1-3D27-418C-9B8D-9F0002FE374E}">
  <dimension ref="A1:D19"/>
  <sheetViews>
    <sheetView workbookViewId="0">
      <selection sqref="A1:D19"/>
    </sheetView>
  </sheetViews>
  <sheetFormatPr defaultRowHeight="14.4" x14ac:dyDescent="0.3"/>
  <cols>
    <col min="1" max="1" width="25.44140625" customWidth="1"/>
    <col min="2" max="2" width="26" customWidth="1"/>
  </cols>
  <sheetData>
    <row r="1" spans="1:4" ht="28.8" x14ac:dyDescent="0.3">
      <c r="A1" s="7"/>
      <c r="B1" s="8" t="s">
        <v>29</v>
      </c>
      <c r="C1" t="s">
        <v>23</v>
      </c>
      <c r="D1" t="s">
        <v>24</v>
      </c>
    </row>
    <row r="2" spans="1:4" ht="28.8" x14ac:dyDescent="0.3">
      <c r="A2" s="20" t="s">
        <v>35</v>
      </c>
      <c r="B2" s="3" t="s">
        <v>0</v>
      </c>
      <c r="C2" s="17">
        <v>2</v>
      </c>
      <c r="D2" s="17">
        <v>0.12</v>
      </c>
    </row>
    <row r="3" spans="1:4" ht="28.8" x14ac:dyDescent="0.3">
      <c r="A3" s="20"/>
      <c r="B3" s="3" t="s">
        <v>1</v>
      </c>
      <c r="C3" s="17">
        <v>2</v>
      </c>
      <c r="D3" s="17">
        <v>0.12</v>
      </c>
    </row>
    <row r="4" spans="1:4" x14ac:dyDescent="0.3">
      <c r="A4" s="20"/>
      <c r="B4" s="3" t="s">
        <v>2</v>
      </c>
      <c r="C4" s="17">
        <v>2</v>
      </c>
      <c r="D4" s="17">
        <v>0.1</v>
      </c>
    </row>
    <row r="5" spans="1:4" x14ac:dyDescent="0.3">
      <c r="A5" s="20"/>
      <c r="B5" s="3" t="s">
        <v>3</v>
      </c>
      <c r="C5" s="17">
        <v>7</v>
      </c>
      <c r="D5" s="17">
        <v>0.21</v>
      </c>
    </row>
    <row r="6" spans="1:4" x14ac:dyDescent="0.3">
      <c r="A6" s="20"/>
      <c r="B6" s="3" t="s">
        <v>4</v>
      </c>
      <c r="C6" s="17">
        <v>0</v>
      </c>
      <c r="D6" s="17">
        <v>0</v>
      </c>
    </row>
    <row r="7" spans="1:4" x14ac:dyDescent="0.3">
      <c r="A7" s="20"/>
      <c r="B7" s="3" t="s">
        <v>5</v>
      </c>
      <c r="C7" s="17">
        <v>0.5</v>
      </c>
      <c r="D7" s="17">
        <v>1E-3</v>
      </c>
    </row>
    <row r="8" spans="1:4" x14ac:dyDescent="0.3">
      <c r="A8" s="20"/>
      <c r="B8" s="3" t="s">
        <v>6</v>
      </c>
      <c r="C8" s="17">
        <v>10</v>
      </c>
      <c r="D8" s="17">
        <v>0.05</v>
      </c>
    </row>
    <row r="9" spans="1:4" x14ac:dyDescent="0.3">
      <c r="A9" s="20"/>
      <c r="B9" s="3" t="s">
        <v>7</v>
      </c>
      <c r="C9" s="17">
        <v>0.5</v>
      </c>
      <c r="D9" s="17">
        <v>0.25</v>
      </c>
    </row>
    <row r="10" spans="1:4" x14ac:dyDescent="0.3">
      <c r="A10" s="21" t="s">
        <v>36</v>
      </c>
      <c r="B10" s="3" t="s">
        <v>8</v>
      </c>
      <c r="C10" s="17">
        <v>2</v>
      </c>
      <c r="D10" s="17">
        <v>0.3</v>
      </c>
    </row>
    <row r="11" spans="1:4" x14ac:dyDescent="0.3">
      <c r="A11" s="21"/>
      <c r="B11" s="3" t="s">
        <v>2</v>
      </c>
      <c r="C11" s="17">
        <v>2</v>
      </c>
      <c r="D11" s="17">
        <v>0.1</v>
      </c>
    </row>
    <row r="12" spans="1:4" ht="28.8" x14ac:dyDescent="0.3">
      <c r="A12" s="21"/>
      <c r="B12" s="3" t="s">
        <v>9</v>
      </c>
      <c r="C12" s="17">
        <v>2</v>
      </c>
      <c r="D12" s="17">
        <v>0.08</v>
      </c>
    </row>
    <row r="13" spans="1:4" x14ac:dyDescent="0.3">
      <c r="A13" s="21"/>
      <c r="B13" s="3" t="s">
        <v>10</v>
      </c>
      <c r="C13" s="17">
        <v>7</v>
      </c>
      <c r="D13" s="17">
        <v>0.21</v>
      </c>
    </row>
    <row r="14" spans="1:4" x14ac:dyDescent="0.3">
      <c r="A14" s="21"/>
      <c r="B14" s="3" t="s">
        <v>11</v>
      </c>
      <c r="C14" s="17">
        <v>3</v>
      </c>
      <c r="D14" s="17">
        <v>1</v>
      </c>
    </row>
    <row r="15" spans="1:4" x14ac:dyDescent="0.3">
      <c r="A15" s="21" t="s">
        <v>37</v>
      </c>
      <c r="B15" s="3" t="s">
        <v>12</v>
      </c>
      <c r="C15" s="17">
        <v>1</v>
      </c>
      <c r="D15" s="17">
        <v>0.1</v>
      </c>
    </row>
    <row r="16" spans="1:4" x14ac:dyDescent="0.3">
      <c r="A16" s="21"/>
      <c r="B16" s="3" t="s">
        <v>13</v>
      </c>
      <c r="C16" s="17">
        <v>2</v>
      </c>
      <c r="D16" s="17">
        <v>0.2</v>
      </c>
    </row>
    <row r="17" spans="1:4" x14ac:dyDescent="0.3">
      <c r="A17" s="21"/>
      <c r="B17" s="3" t="s">
        <v>14</v>
      </c>
      <c r="C17" s="17">
        <v>7</v>
      </c>
      <c r="D17" s="17">
        <v>7.0000000000000007E-2</v>
      </c>
    </row>
    <row r="18" spans="1:4" x14ac:dyDescent="0.3">
      <c r="A18" s="21"/>
      <c r="B18" s="3" t="s">
        <v>15</v>
      </c>
      <c r="C18">
        <v>10</v>
      </c>
      <c r="D18">
        <v>0.05</v>
      </c>
    </row>
    <row r="19" spans="1:4" x14ac:dyDescent="0.3">
      <c r="C19" t="s">
        <v>28</v>
      </c>
      <c r="D19">
        <v>2.9610000000000003</v>
      </c>
    </row>
  </sheetData>
  <mergeCells count="3">
    <mergeCell ref="A2:A9"/>
    <mergeCell ref="A10:A14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Lopes</dc:creator>
  <cp:lastModifiedBy>Fatima Lopes</cp:lastModifiedBy>
  <cp:lastPrinted>2023-02-12T22:47:44Z</cp:lastPrinted>
  <dcterms:created xsi:type="dcterms:W3CDTF">2023-02-12T16:20:23Z</dcterms:created>
  <dcterms:modified xsi:type="dcterms:W3CDTF">2023-02-12T22:48:04Z</dcterms:modified>
</cp:coreProperties>
</file>