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9984AD7-4DC3-403B-B5B4-F6EFACD0CF0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OSTO" sheetId="1" r:id="rId1"/>
    <sheet name="VERSO" sheetId="2" r:id="rId2"/>
  </sheets>
  <calcPr calcId="181029"/>
</workbook>
</file>

<file path=xl/calcChain.xml><?xml version="1.0" encoding="utf-8"?>
<calcChain xmlns="http://schemas.openxmlformats.org/spreadsheetml/2006/main">
  <c r="O18" i="1" l="1"/>
  <c r="O19" i="1"/>
  <c r="O20" i="1"/>
  <c r="N27" i="1" l="1"/>
  <c r="N26" i="1"/>
  <c r="N25" i="1"/>
  <c r="N24" i="1"/>
  <c r="N23" i="1"/>
  <c r="N22" i="1"/>
  <c r="N21" i="1"/>
  <c r="N20" i="1"/>
  <c r="N19" i="1"/>
  <c r="N18" i="1"/>
  <c r="N17" i="1"/>
  <c r="N30" i="1" l="1"/>
  <c r="B30" i="1"/>
  <c r="O30" i="1" s="1"/>
  <c r="N29" i="1"/>
  <c r="B29" i="1"/>
  <c r="O29" i="1" s="1"/>
  <c r="N28" i="1"/>
  <c r="B28" i="1"/>
  <c r="O28" i="1" s="1"/>
  <c r="B27" i="1"/>
  <c r="O27" i="1" s="1"/>
  <c r="B26" i="1"/>
  <c r="O26" i="1" s="1"/>
  <c r="K25" i="1"/>
  <c r="P25" i="1" s="1"/>
  <c r="B25" i="1"/>
  <c r="O25" i="1" s="1"/>
  <c r="K24" i="1"/>
  <c r="P24" i="1" s="1"/>
  <c r="B24" i="1"/>
  <c r="O24" i="1" s="1"/>
  <c r="K23" i="1"/>
  <c r="P23" i="1" s="1"/>
  <c r="B23" i="1"/>
  <c r="O23" i="1" s="1"/>
  <c r="K22" i="1"/>
  <c r="P22" i="1" s="1"/>
  <c r="B22" i="1"/>
  <c r="O22" i="1" s="1"/>
  <c r="K21" i="1"/>
  <c r="P21" i="1" s="1"/>
  <c r="B21" i="1"/>
  <c r="O21" i="1" s="1"/>
  <c r="K20" i="1"/>
  <c r="P20" i="1" s="1"/>
  <c r="K19" i="1"/>
  <c r="P19" i="1" s="1"/>
  <c r="K18" i="1"/>
  <c r="P18" i="1" s="1"/>
  <c r="P17" i="1"/>
  <c r="B17" i="1"/>
  <c r="O17" i="1" s="1"/>
  <c r="N31" i="1" l="1"/>
  <c r="N32" i="1" s="1"/>
  <c r="N33" i="1" s="1"/>
  <c r="A12" i="1" s="1"/>
  <c r="M12" i="1" s="1"/>
  <c r="O31" i="1"/>
  <c r="P31" i="1"/>
  <c r="C12" i="1" l="1"/>
  <c r="E12" i="1" s="1"/>
  <c r="K12" i="1"/>
  <c r="O32" i="1"/>
  <c r="O33" i="1" s="1"/>
  <c r="P32" i="1" l="1"/>
  <c r="P33" i="1" s="1"/>
</calcChain>
</file>

<file path=xl/sharedStrings.xml><?xml version="1.0" encoding="utf-8"?>
<sst xmlns="http://schemas.openxmlformats.org/spreadsheetml/2006/main" count="65" uniqueCount="52">
  <si>
    <t>TÉCNICO DE COZINHA/PASTELARIA</t>
  </si>
  <si>
    <t>FICHA TÉCNICA</t>
  </si>
  <si>
    <t>NOME DA RECEITA:</t>
  </si>
  <si>
    <t>Codigo:</t>
  </si>
  <si>
    <t>Família:</t>
  </si>
  <si>
    <t>Encomendas:</t>
  </si>
  <si>
    <t>Pax</t>
  </si>
  <si>
    <t>Receita para:</t>
  </si>
  <si>
    <t>Custo por Porção</t>
  </si>
  <si>
    <t>Rácio Pretendido</t>
  </si>
  <si>
    <t>Preço de Venda S/ Iva</t>
  </si>
  <si>
    <t>Preço de venda C/ Iva</t>
  </si>
  <si>
    <t>Preço de venda aconselhado     S/ Iva</t>
  </si>
  <si>
    <t xml:space="preserve">Preço de venda aconselhado      </t>
  </si>
  <si>
    <t>Rácio Real</t>
  </si>
  <si>
    <t>Margem de Contribuição</t>
  </si>
  <si>
    <t xml:space="preserve">Quant. </t>
  </si>
  <si>
    <t>Quant. Por und.</t>
  </si>
  <si>
    <t>Ingredientes</t>
  </si>
  <si>
    <t>Und. Cont.</t>
  </si>
  <si>
    <t xml:space="preserve">Enc. Quant. </t>
  </si>
  <si>
    <t>Preço Unitario</t>
  </si>
  <si>
    <t>Preço Total</t>
  </si>
  <si>
    <t>Preço por und.</t>
  </si>
  <si>
    <t>Valor Quant. Enc.</t>
  </si>
  <si>
    <t>Total Custo</t>
  </si>
  <si>
    <t>IVA</t>
  </si>
  <si>
    <t>Quebras</t>
  </si>
  <si>
    <t>Custo Real</t>
  </si>
  <si>
    <t>Fotografia</t>
  </si>
  <si>
    <t xml:space="preserve">Data: </t>
  </si>
  <si>
    <t>Assinatura:</t>
  </si>
  <si>
    <t>MÉTODO DE CONFECÇÃO:</t>
  </si>
  <si>
    <t>Kg</t>
  </si>
  <si>
    <t>Valor nutricional</t>
  </si>
  <si>
    <t xml:space="preserve">Lavar e cortar os tomates em rodelas finas e colocar num tabuleiro com um tapete de silicone e levar ao forno a 90ºC durante 1h e vigiar. Num sautè com azeite no fundo adicionar os legumes cortados em rodelas finas em camadas e adicionar sal, tapar com papel vegetal e uma tampa de panela. Deixar refogar até os legumes estarem cozinhados. Num banho maria com óleo, fritar o mangericão e coentros para decoração. Colocar o puré de feijão previamente confecionado num saco de pasteleiro, para ajudar no empratamento. Com a ajuda de um aro juntar o puré de feijão e os legumes em camadas, retirar o aro com cuidado e adicionar um pouco do molho de salsa e azeite. Colocar o puré de feijão previamente confecionado num saco de pasteleiro, para ajudar no empratamento. Com a ajuda de um aro juntar o puré de feijão e os legumes em camadas, retirar o aro com cuidado e adicionar um pouco do molho de salsa e azeite. </t>
  </si>
  <si>
    <t>VALOR NUTRICIONAL por pessoa: Total de gorduras: 28,7g;  total gorduras saturadas: 4,2g; hidratos de carbono: 22,4g;  total açúcares:20,3g;  total proteínas: 16g;  total de fibras:10,3g;  total sal: 0,8g;  total Energia: 369,9 Kcal/ 806,2KJ</t>
  </si>
  <si>
    <t>Kiwi</t>
  </si>
  <si>
    <t>Maça pink</t>
  </si>
  <si>
    <t>Ananás</t>
  </si>
  <si>
    <t>Maracujá</t>
  </si>
  <si>
    <t>Manga</t>
  </si>
  <si>
    <t>Mirtilo</t>
  </si>
  <si>
    <t>Morango</t>
  </si>
  <si>
    <t>Stevia</t>
  </si>
  <si>
    <t>Vagem de baunilha</t>
  </si>
  <si>
    <t>Pau de Canela</t>
  </si>
  <si>
    <t>Hortelã</t>
  </si>
  <si>
    <t>Sumo de tangerina</t>
  </si>
  <si>
    <t>Agar agar</t>
  </si>
  <si>
    <t>Cocktais de frutas, gelatina de tangerina e granizado de hortelã</t>
  </si>
  <si>
    <t>Agrupamento de Escolas de Santa Maria da Feira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</si>
</sst>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€&quot;;\-#,##0.00\ &quot;€&quot;"/>
    <numFmt numFmtId="164" formatCode="_(&quot;$&quot;* #,##0.00_);_(&quot;$&quot;* \(#,##0.00\);_(&quot;$&quot;* &quot;-&quot;??_);_(@_)"/>
    <numFmt numFmtId="165" formatCode="_-* #,##0.00\ &quot;€&quot;_-;\-* #,##0.00\ &quot;€&quot;_-;_-* &quot;-&quot;??\ &quot;€&quot;_-;_-@"/>
    <numFmt numFmtId="166" formatCode="_-* #,##0.00\ [$€]_-;\-* #,##0.00\ [$€]_-;_-* &quot;-&quot;??\ [$€]_-;_-@"/>
    <numFmt numFmtId="167" formatCode="0.000"/>
    <numFmt numFmtId="168" formatCode="_-* #,##0.00\ [$€-1]_-;\-* #,##0.00\ [$€-1]_-;_-* &quot;-&quot;??\ [$€-1]_-;_-@"/>
  </numFmts>
  <fonts count="22">
    <font>
      <sz val="10"/>
      <color rgb="FF000000"/>
      <name val="Arial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0"/>
      <color rgb="FF80808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G Omega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rgb="FF800000"/>
      <name val="Arial"/>
      <family val="2"/>
    </font>
    <font>
      <b/>
      <sz val="8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800000"/>
      <name val="Arial"/>
      <family val="2"/>
    </font>
    <font>
      <b/>
      <sz val="9"/>
      <color rgb="FF000000"/>
      <name val="Arial"/>
      <family val="2"/>
    </font>
    <font>
      <b/>
      <sz val="8"/>
      <color rgb="FF7F7F7F"/>
      <name val="Arial"/>
      <family val="2"/>
    </font>
    <font>
      <sz val="8"/>
      <color rgb="FF7F7F7F"/>
      <name val="Arial"/>
      <family val="2"/>
    </font>
    <font>
      <b/>
      <u/>
      <sz val="8"/>
      <color theme="1"/>
      <name val="CG Omega"/>
      <family val="2"/>
    </font>
    <font>
      <u/>
      <sz val="8"/>
      <color theme="1"/>
      <name val="Arial"/>
      <family val="2"/>
    </font>
    <font>
      <sz val="10"/>
      <color theme="1"/>
      <name val="Arial"/>
      <family val="2"/>
      <scheme val="minor"/>
    </font>
    <font>
      <sz val="9"/>
      <color rgb="FF646464"/>
      <name val="Arial"/>
      <family val="2"/>
      <scheme val="minor"/>
    </font>
    <font>
      <sz val="8"/>
      <color theme="1"/>
      <name val="Arial"/>
      <family val="2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double">
        <color rgb="FF000000"/>
      </right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horizontal="right"/>
    </xf>
    <xf numFmtId="0" fontId="2" fillId="0" borderId="9" xfId="0" applyFont="1" applyBorder="1" applyAlignment="1">
      <alignment horizontal="right" vertical="center"/>
    </xf>
    <xf numFmtId="0" fontId="8" fillId="0" borderId="0" xfId="0" applyFont="1"/>
    <xf numFmtId="0" fontId="8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" fillId="0" borderId="11" xfId="0" applyFont="1" applyBorder="1"/>
    <xf numFmtId="167" fontId="8" fillId="0" borderId="16" xfId="0" applyNumberFormat="1" applyFont="1" applyBorder="1" applyAlignment="1">
      <alignment vertical="center"/>
    </xf>
    <xf numFmtId="167" fontId="15" fillId="0" borderId="16" xfId="0" applyNumberFormat="1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167" fontId="8" fillId="0" borderId="21" xfId="0" applyNumberFormat="1" applyFont="1" applyBorder="1" applyAlignment="1">
      <alignment vertical="center"/>
    </xf>
    <xf numFmtId="168" fontId="8" fillId="0" borderId="24" xfId="0" applyNumberFormat="1" applyFont="1" applyBorder="1" applyAlignment="1">
      <alignment horizontal="center" vertical="center"/>
    </xf>
    <xf numFmtId="168" fontId="8" fillId="0" borderId="9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horizontal="center"/>
    </xf>
    <xf numFmtId="0" fontId="8" fillId="0" borderId="4" xfId="0" applyFont="1" applyBorder="1"/>
    <xf numFmtId="0" fontId="8" fillId="0" borderId="2" xfId="0" applyFont="1" applyBorder="1"/>
    <xf numFmtId="168" fontId="8" fillId="0" borderId="9" xfId="0" applyNumberFormat="1" applyFont="1" applyBorder="1"/>
    <xf numFmtId="168" fontId="8" fillId="0" borderId="9" xfId="0" applyNumberFormat="1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9" fontId="8" fillId="0" borderId="0" xfId="0" applyNumberFormat="1" applyFont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9" fontId="2" fillId="0" borderId="9" xfId="0" applyNumberFormat="1" applyFont="1" applyBorder="1" applyAlignment="1">
      <alignment horizontal="right" vertical="center"/>
    </xf>
    <xf numFmtId="0" fontId="8" fillId="0" borderId="5" xfId="0" applyFont="1" applyBorder="1"/>
    <xf numFmtId="0" fontId="7" fillId="0" borderId="0" xfId="0" applyFont="1"/>
    <xf numFmtId="165" fontId="8" fillId="0" borderId="0" xfId="0" applyNumberFormat="1" applyFont="1"/>
    <xf numFmtId="0" fontId="2" fillId="0" borderId="4" xfId="0" applyFont="1" applyBorder="1"/>
    <xf numFmtId="0" fontId="7" fillId="0" borderId="4" xfId="0" applyFont="1" applyBorder="1"/>
    <xf numFmtId="0" fontId="2" fillId="0" borderId="4" xfId="0" applyFont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8" fillId="0" borderId="6" xfId="0" applyFont="1" applyBorder="1"/>
    <xf numFmtId="0" fontId="8" fillId="0" borderId="7" xfId="0" applyFont="1" applyBorder="1"/>
    <xf numFmtId="0" fontId="1" fillId="2" borderId="26" xfId="0" applyFont="1" applyFill="1" applyBorder="1" applyAlignment="1">
      <alignment vertical="center"/>
    </xf>
    <xf numFmtId="0" fontId="1" fillId="3" borderId="27" xfId="0" applyFont="1" applyFill="1" applyBorder="1"/>
    <xf numFmtId="0" fontId="18" fillId="0" borderId="0" xfId="0" applyFont="1"/>
    <xf numFmtId="0" fontId="20" fillId="0" borderId="20" xfId="0" applyFont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0" fontId="1" fillId="0" borderId="14" xfId="0" applyFont="1" applyBorder="1" applyAlignment="1">
      <alignment vertical="center" wrapText="1"/>
    </xf>
    <xf numFmtId="9" fontId="8" fillId="4" borderId="9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indent="4"/>
    </xf>
    <xf numFmtId="0" fontId="2" fillId="0" borderId="15" xfId="0" applyFont="1" applyBorder="1" applyAlignment="1">
      <alignment horizontal="center" vertical="center" wrapText="1"/>
    </xf>
    <xf numFmtId="0" fontId="3" fillId="0" borderId="14" xfId="0" applyFont="1" applyBorder="1"/>
    <xf numFmtId="168" fontId="8" fillId="0" borderId="22" xfId="0" applyNumberFormat="1" applyFont="1" applyBorder="1" applyAlignment="1">
      <alignment horizontal="center" vertical="center"/>
    </xf>
    <xf numFmtId="0" fontId="3" fillId="0" borderId="23" xfId="0" applyFont="1" applyBorder="1"/>
    <xf numFmtId="167" fontId="8" fillId="0" borderId="22" xfId="0" applyNumberFormat="1" applyFont="1" applyBorder="1" applyAlignment="1">
      <alignment horizontal="left" vertical="center"/>
    </xf>
    <xf numFmtId="0" fontId="3" fillId="0" borderId="25" xfId="0" applyFont="1" applyBorder="1"/>
    <xf numFmtId="165" fontId="2" fillId="4" borderId="1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/>
    <xf numFmtId="0" fontId="8" fillId="0" borderId="10" xfId="0" applyFont="1" applyBorder="1" applyAlignment="1">
      <alignment horizontal="center"/>
    </xf>
    <xf numFmtId="0" fontId="3" fillId="0" borderId="12" xfId="0" applyFont="1" applyBorder="1"/>
    <xf numFmtId="0" fontId="3" fillId="0" borderId="11" xfId="0" applyFont="1" applyBorder="1"/>
    <xf numFmtId="0" fontId="3" fillId="4" borderId="3" xfId="0" applyFont="1" applyFill="1" applyBorder="1"/>
    <xf numFmtId="0" fontId="3" fillId="4" borderId="8" xfId="0" applyFont="1" applyFill="1" applyBorder="1"/>
    <xf numFmtId="0" fontId="9" fillId="4" borderId="1" xfId="0" applyFont="1" applyFill="1" applyBorder="1" applyAlignment="1">
      <alignment horizontal="center" vertical="center" wrapText="1"/>
    </xf>
    <xf numFmtId="166" fontId="11" fillId="4" borderId="13" xfId="0" applyNumberFormat="1" applyFont="1" applyFill="1" applyBorder="1" applyAlignment="1">
      <alignment horizontal="center" vertical="center"/>
    </xf>
    <xf numFmtId="0" fontId="3" fillId="4" borderId="14" xfId="0" applyFont="1" applyFill="1" applyBorder="1"/>
    <xf numFmtId="9" fontId="11" fillId="4" borderId="13" xfId="0" applyNumberFormat="1" applyFont="1" applyFill="1" applyBorder="1" applyAlignment="1">
      <alignment horizontal="center" vertical="center"/>
    </xf>
    <xf numFmtId="7" fontId="11" fillId="4" borderId="1" xfId="0" applyNumberFormat="1" applyFont="1" applyFill="1" applyBorder="1" applyAlignment="1">
      <alignment horizontal="center" vertical="center"/>
    </xf>
    <xf numFmtId="7" fontId="12" fillId="4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left"/>
    </xf>
    <xf numFmtId="0" fontId="0" fillId="0" borderId="0" xfId="0"/>
    <xf numFmtId="0" fontId="3" fillId="0" borderId="5" xfId="0" applyFont="1" applyBorder="1"/>
    <xf numFmtId="0" fontId="2" fillId="0" borderId="4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3" fillId="4" borderId="8" xfId="0" applyFont="1" applyFill="1" applyBorder="1" applyAlignment="1">
      <alignment wrapText="1"/>
    </xf>
    <xf numFmtId="7" fontId="13" fillId="4" borderId="1" xfId="0" applyNumberFormat="1" applyFont="1" applyFill="1" applyBorder="1" applyAlignment="1">
      <alignment horizontal="center" vertical="center"/>
    </xf>
    <xf numFmtId="9" fontId="11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/>
    <xf numFmtId="0" fontId="3" fillId="4" borderId="7" xfId="0" applyFont="1" applyFill="1" applyBorder="1"/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5" xfId="0" applyFont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164" fontId="7" fillId="0" borderId="1" xfId="0" applyNumberFormat="1" applyFont="1" applyBorder="1" applyAlignment="1">
      <alignment horizontal="left" vertical="center" wrapText="1"/>
    </xf>
    <xf numFmtId="0" fontId="17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3" fillId="0" borderId="4" xfId="0" applyFont="1" applyBorder="1"/>
    <xf numFmtId="0" fontId="2" fillId="0" borderId="0" xfId="0" applyFont="1" applyAlignment="1">
      <alignment horizontal="right" vertical="center"/>
    </xf>
    <xf numFmtId="9" fontId="2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7" fontId="8" fillId="0" borderId="17" xfId="0" applyNumberFormat="1" applyFont="1" applyBorder="1" applyAlignment="1">
      <alignment horizontal="left" vertical="center"/>
    </xf>
    <xf numFmtId="0" fontId="3" fillId="0" borderId="18" xfId="0" applyFont="1" applyBorder="1"/>
    <xf numFmtId="0" fontId="3" fillId="0" borderId="19" xfId="0" applyFont="1" applyBorder="1"/>
    <xf numFmtId="0" fontId="14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43</xdr:row>
      <xdr:rowOff>114300</xdr:rowOff>
    </xdr:from>
    <xdr:to>
      <xdr:col>7</xdr:col>
      <xdr:colOff>361950</xdr:colOff>
      <xdr:row>46</xdr:row>
      <xdr:rowOff>104775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7391400"/>
          <a:ext cx="264795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314324</xdr:colOff>
      <xdr:row>38</xdr:row>
      <xdr:rowOff>28500</xdr:rowOff>
    </xdr:from>
    <xdr:to>
      <xdr:col>15</xdr:col>
      <xdr:colOff>133349</xdr:colOff>
      <xdr:row>49</xdr:row>
      <xdr:rowOff>76426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86249" y="6543600"/>
          <a:ext cx="1838325" cy="1724326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1</xdr:row>
      <xdr:rowOff>19050</xdr:rowOff>
    </xdr:from>
    <xdr:to>
      <xdr:col>1</xdr:col>
      <xdr:colOff>371475</xdr:colOff>
      <xdr:row>2</xdr:row>
      <xdr:rowOff>66675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" t="24970" r="-24" b="31661"/>
        <a:stretch/>
      </xdr:blipFill>
      <xdr:spPr bwMode="auto">
        <a:xfrm>
          <a:off x="466725" y="180975"/>
          <a:ext cx="581025" cy="361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topLeftCell="A7" workbookViewId="0">
      <selection activeCell="J20" sqref="J20"/>
    </sheetView>
  </sheetViews>
  <sheetFormatPr defaultColWidth="12.5703125" defaultRowHeight="15" customHeight="1"/>
  <cols>
    <col min="1" max="1" width="10.140625" customWidth="1"/>
    <col min="2" max="2" width="8.140625" customWidth="1"/>
    <col min="3" max="3" width="3.85546875" customWidth="1"/>
    <col min="4" max="4" width="5.85546875" customWidth="1"/>
    <col min="5" max="5" width="6.140625" customWidth="1"/>
    <col min="6" max="6" width="4" customWidth="1"/>
    <col min="7" max="7" width="3.42578125" customWidth="1"/>
    <col min="8" max="8" width="5.5703125" customWidth="1"/>
    <col min="9" max="9" width="5.42578125" customWidth="1"/>
    <col min="10" max="10" width="7" customWidth="1"/>
    <col min="11" max="11" width="6" customWidth="1"/>
    <col min="12" max="12" width="4.42578125" customWidth="1"/>
    <col min="13" max="13" width="4" customWidth="1"/>
    <col min="14" max="14" width="8.42578125" customWidth="1"/>
    <col min="15" max="15" width="7.42578125" customWidth="1"/>
    <col min="16" max="16" width="7.140625" customWidth="1"/>
    <col min="17" max="26" width="8.570312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6" ht="24.75" customHeight="1">
      <c r="A2" s="82" t="s">
        <v>51</v>
      </c>
      <c r="B2" s="83"/>
      <c r="C2" s="84"/>
      <c r="D2" s="88" t="s">
        <v>0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90"/>
    </row>
    <row r="3" spans="1:26" ht="24.75" customHeight="1">
      <c r="A3" s="85"/>
      <c r="B3" s="86"/>
      <c r="C3" s="87"/>
      <c r="D3" s="91" t="s">
        <v>1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7"/>
    </row>
    <row r="4" spans="1:26" ht="12" customHeight="1">
      <c r="A4" s="92" t="s">
        <v>2</v>
      </c>
      <c r="B4" s="89"/>
      <c r="C4" s="90"/>
      <c r="D4" s="96" t="s">
        <v>50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90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" customHeight="1">
      <c r="A5" s="93"/>
      <c r="B5" s="94"/>
      <c r="C5" s="95"/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5"/>
    </row>
    <row r="6" spans="1:26" ht="12" customHeight="1">
      <c r="A6" s="3" t="s">
        <v>3</v>
      </c>
      <c r="B6" s="78"/>
      <c r="C6" s="56"/>
      <c r="D6" s="65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7"/>
    </row>
    <row r="7" spans="1:26" ht="10.5" customHeight="1">
      <c r="A7" s="68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7"/>
    </row>
    <row r="8" spans="1:26" ht="13.5" customHeight="1">
      <c r="A8" s="4" t="s">
        <v>4</v>
      </c>
      <c r="B8" s="79"/>
      <c r="C8" s="56"/>
      <c r="D8" s="5"/>
      <c r="E8" s="80" t="s">
        <v>5</v>
      </c>
      <c r="F8" s="55"/>
      <c r="G8" s="56"/>
      <c r="H8" s="6">
        <v>0</v>
      </c>
      <c r="I8" s="7" t="s">
        <v>6</v>
      </c>
      <c r="J8" s="5"/>
      <c r="K8" s="81" t="s">
        <v>7</v>
      </c>
      <c r="L8" s="56"/>
      <c r="M8" s="6">
        <v>2</v>
      </c>
      <c r="N8" s="8" t="s">
        <v>6</v>
      </c>
      <c r="O8" s="9"/>
      <c r="P8" s="10"/>
    </row>
    <row r="9" spans="1:26" ht="13.5" customHeight="1">
      <c r="A9" s="68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7"/>
    </row>
    <row r="10" spans="1:26" ht="10.5" customHeight="1">
      <c r="A10" s="52" t="s">
        <v>8</v>
      </c>
      <c r="B10" s="52" t="s">
        <v>9</v>
      </c>
      <c r="C10" s="52" t="s">
        <v>10</v>
      </c>
      <c r="D10" s="57"/>
      <c r="E10" s="59" t="s">
        <v>11</v>
      </c>
      <c r="F10" s="57"/>
      <c r="G10" s="69" t="s">
        <v>12</v>
      </c>
      <c r="H10" s="70"/>
      <c r="I10" s="59" t="s">
        <v>13</v>
      </c>
      <c r="J10" s="70"/>
      <c r="K10" s="52" t="s">
        <v>14</v>
      </c>
      <c r="L10" s="57"/>
      <c r="M10" s="75" t="s">
        <v>15</v>
      </c>
      <c r="N10" s="76"/>
      <c r="O10" s="76"/>
      <c r="P10" s="57"/>
    </row>
    <row r="11" spans="1:26" ht="35.25" customHeight="1">
      <c r="A11" s="53"/>
      <c r="B11" s="53"/>
      <c r="C11" s="53"/>
      <c r="D11" s="58"/>
      <c r="E11" s="53"/>
      <c r="F11" s="58"/>
      <c r="G11" s="71"/>
      <c r="H11" s="72"/>
      <c r="I11" s="71"/>
      <c r="J11" s="72"/>
      <c r="K11" s="53"/>
      <c r="L11" s="58"/>
      <c r="M11" s="53"/>
      <c r="N11" s="77"/>
      <c r="O11" s="77"/>
      <c r="P11" s="58"/>
    </row>
    <row r="12" spans="1:26" ht="7.5" customHeight="1">
      <c r="A12" s="60">
        <f>N33/M8</f>
        <v>3.2488225000000002</v>
      </c>
      <c r="B12" s="62">
        <v>0.28000000000000003</v>
      </c>
      <c r="C12" s="63">
        <f>A12/B12</f>
        <v>11.602937499999999</v>
      </c>
      <c r="D12" s="57"/>
      <c r="E12" s="64">
        <f>C12*1.23</f>
        <v>14.271613125</v>
      </c>
      <c r="F12" s="57"/>
      <c r="G12" s="73">
        <v>0</v>
      </c>
      <c r="H12" s="57"/>
      <c r="I12" s="64">
        <v>0</v>
      </c>
      <c r="J12" s="57"/>
      <c r="K12" s="74" t="e">
        <f>A12/G12</f>
        <v>#DIV/0!</v>
      </c>
      <c r="L12" s="57"/>
      <c r="M12" s="63">
        <f>G12-A12</f>
        <v>-3.2488225000000002</v>
      </c>
      <c r="N12" s="76"/>
      <c r="O12" s="76"/>
      <c r="P12" s="57"/>
    </row>
    <row r="13" spans="1:26" ht="7.5" customHeight="1">
      <c r="A13" s="61"/>
      <c r="B13" s="61"/>
      <c r="C13" s="53"/>
      <c r="D13" s="58"/>
      <c r="E13" s="53"/>
      <c r="F13" s="58"/>
      <c r="G13" s="53"/>
      <c r="H13" s="58"/>
      <c r="I13" s="53"/>
      <c r="J13" s="58"/>
      <c r="K13" s="53"/>
      <c r="L13" s="58"/>
      <c r="M13" s="53"/>
      <c r="N13" s="77"/>
      <c r="O13" s="77"/>
      <c r="P13" s="58"/>
    </row>
    <row r="14" spans="1:26" ht="15" customHeight="1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6"/>
    </row>
    <row r="15" spans="1:26" ht="10.5" customHeight="1">
      <c r="A15" s="46" t="s">
        <v>16</v>
      </c>
      <c r="B15" s="108" t="s">
        <v>17</v>
      </c>
      <c r="C15" s="104" t="s">
        <v>18</v>
      </c>
      <c r="D15" s="66"/>
      <c r="E15" s="66"/>
      <c r="F15" s="66"/>
      <c r="G15" s="66"/>
      <c r="H15" s="66"/>
      <c r="I15" s="67"/>
      <c r="J15" s="46" t="s">
        <v>19</v>
      </c>
      <c r="K15" s="46" t="s">
        <v>20</v>
      </c>
      <c r="L15" s="104" t="s">
        <v>21</v>
      </c>
      <c r="M15" s="67"/>
      <c r="N15" s="109" t="s">
        <v>22</v>
      </c>
      <c r="O15" s="103" t="s">
        <v>23</v>
      </c>
      <c r="P15" s="103" t="s">
        <v>24</v>
      </c>
    </row>
    <row r="16" spans="1:26" ht="27" customHeight="1">
      <c r="A16" s="47"/>
      <c r="B16" s="47"/>
      <c r="C16" s="93"/>
      <c r="D16" s="94"/>
      <c r="E16" s="94"/>
      <c r="F16" s="94"/>
      <c r="G16" s="94"/>
      <c r="H16" s="94"/>
      <c r="I16" s="95"/>
      <c r="J16" s="47"/>
      <c r="K16" s="47"/>
      <c r="L16" s="93"/>
      <c r="M16" s="95"/>
      <c r="N16" s="47"/>
      <c r="O16" s="95"/>
      <c r="P16" s="95"/>
    </row>
    <row r="17" spans="1:20" ht="12" customHeight="1">
      <c r="A17" s="11">
        <v>3.5000000000000003E-2</v>
      </c>
      <c r="B17" s="12">
        <f>A17/$M$8</f>
        <v>1.7500000000000002E-2</v>
      </c>
      <c r="C17" s="105" t="s">
        <v>37</v>
      </c>
      <c r="D17" s="106"/>
      <c r="E17" s="106"/>
      <c r="F17" s="106"/>
      <c r="G17" s="106"/>
      <c r="H17" s="106"/>
      <c r="I17" s="107"/>
      <c r="J17" s="13" t="s">
        <v>33</v>
      </c>
      <c r="K17" s="14">
        <v>0</v>
      </c>
      <c r="L17" s="48">
        <v>1.29</v>
      </c>
      <c r="M17" s="49"/>
      <c r="N17" s="15">
        <f t="shared" ref="N17:N24" si="0">+A17*L17</f>
        <v>4.5150000000000003E-2</v>
      </c>
      <c r="O17" s="16">
        <f t="shared" ref="O17:O20" si="1">L17*B17</f>
        <v>2.2575000000000001E-2</v>
      </c>
      <c r="P17" s="16">
        <f t="shared" ref="P17:P25" si="2">L17*K17</f>
        <v>0</v>
      </c>
      <c r="T17" s="17"/>
    </row>
    <row r="18" spans="1:20" ht="12" customHeight="1">
      <c r="A18" s="11">
        <v>0.06</v>
      </c>
      <c r="B18" s="12">
        <v>0</v>
      </c>
      <c r="C18" s="50" t="s">
        <v>38</v>
      </c>
      <c r="D18" s="51"/>
      <c r="E18" s="51"/>
      <c r="F18" s="51"/>
      <c r="G18" s="51"/>
      <c r="H18" s="51"/>
      <c r="I18" s="49"/>
      <c r="J18" s="13" t="s">
        <v>33</v>
      </c>
      <c r="K18" s="14">
        <f t="shared" ref="K18:K25" si="3">A18*$H$8</f>
        <v>0</v>
      </c>
      <c r="L18" s="48">
        <v>2.4900000000000002</v>
      </c>
      <c r="M18" s="49"/>
      <c r="N18" s="15">
        <f t="shared" si="0"/>
        <v>0.14940000000000001</v>
      </c>
      <c r="O18" s="16">
        <f t="shared" si="1"/>
        <v>0</v>
      </c>
      <c r="P18" s="16">
        <f t="shared" si="2"/>
        <v>0</v>
      </c>
      <c r="T18" s="17"/>
    </row>
    <row r="19" spans="1:20" ht="12" customHeight="1">
      <c r="A19" s="11">
        <v>0.1</v>
      </c>
      <c r="B19" s="12">
        <v>0</v>
      </c>
      <c r="C19" s="50" t="s">
        <v>39</v>
      </c>
      <c r="D19" s="51"/>
      <c r="E19" s="51"/>
      <c r="F19" s="51"/>
      <c r="G19" s="51"/>
      <c r="H19" s="51"/>
      <c r="I19" s="49"/>
      <c r="J19" s="13" t="s">
        <v>33</v>
      </c>
      <c r="K19" s="14">
        <f t="shared" si="3"/>
        <v>0</v>
      </c>
      <c r="L19" s="48">
        <v>1.39</v>
      </c>
      <c r="M19" s="49"/>
      <c r="N19" s="15">
        <f t="shared" si="0"/>
        <v>0.13899999999999998</v>
      </c>
      <c r="O19" s="16">
        <f t="shared" si="1"/>
        <v>0</v>
      </c>
      <c r="P19" s="16">
        <f t="shared" si="2"/>
        <v>0</v>
      </c>
    </row>
    <row r="20" spans="1:20" ht="12" customHeight="1">
      <c r="A20" s="11">
        <v>0.05</v>
      </c>
      <c r="B20" s="12">
        <v>0</v>
      </c>
      <c r="C20" s="50" t="s">
        <v>40</v>
      </c>
      <c r="D20" s="51"/>
      <c r="E20" s="51"/>
      <c r="F20" s="51"/>
      <c r="G20" s="51"/>
      <c r="H20" s="51"/>
      <c r="I20" s="49"/>
      <c r="J20" s="13" t="s">
        <v>33</v>
      </c>
      <c r="K20" s="14">
        <f t="shared" si="3"/>
        <v>0</v>
      </c>
      <c r="L20" s="48">
        <v>5.99</v>
      </c>
      <c r="M20" s="49"/>
      <c r="N20" s="15">
        <f t="shared" si="0"/>
        <v>0.29950000000000004</v>
      </c>
      <c r="O20" s="16">
        <f t="shared" si="1"/>
        <v>0</v>
      </c>
      <c r="P20" s="16">
        <f t="shared" si="2"/>
        <v>0</v>
      </c>
    </row>
    <row r="21" spans="1:20" ht="12" customHeight="1">
      <c r="A21" s="11">
        <v>0.1</v>
      </c>
      <c r="B21" s="12">
        <f t="shared" ref="B21:B30" si="4">A21/$M$8</f>
        <v>0.05</v>
      </c>
      <c r="C21" s="50" t="s">
        <v>41</v>
      </c>
      <c r="D21" s="51"/>
      <c r="E21" s="51"/>
      <c r="F21" s="51"/>
      <c r="G21" s="51"/>
      <c r="H21" s="51"/>
      <c r="I21" s="49"/>
      <c r="J21" s="13" t="s">
        <v>33</v>
      </c>
      <c r="K21" s="14">
        <f t="shared" si="3"/>
        <v>0</v>
      </c>
      <c r="L21" s="48">
        <v>1.99</v>
      </c>
      <c r="M21" s="49"/>
      <c r="N21" s="15">
        <f t="shared" si="0"/>
        <v>0.19900000000000001</v>
      </c>
      <c r="O21" s="16">
        <f t="shared" ref="O21:O30" si="5">L21*B21</f>
        <v>9.9500000000000005E-2</v>
      </c>
      <c r="P21" s="16">
        <f t="shared" si="2"/>
        <v>0</v>
      </c>
    </row>
    <row r="22" spans="1:20" ht="12" customHeight="1">
      <c r="A22" s="11">
        <v>2.5000000000000001E-2</v>
      </c>
      <c r="B22" s="12">
        <f t="shared" si="4"/>
        <v>1.2500000000000001E-2</v>
      </c>
      <c r="C22" s="50" t="s">
        <v>42</v>
      </c>
      <c r="D22" s="51"/>
      <c r="E22" s="51"/>
      <c r="F22" s="51"/>
      <c r="G22" s="51"/>
      <c r="H22" s="51"/>
      <c r="I22" s="49"/>
      <c r="J22" s="13" t="s">
        <v>33</v>
      </c>
      <c r="K22" s="14">
        <f t="shared" si="3"/>
        <v>0</v>
      </c>
      <c r="L22" s="48">
        <v>7.98</v>
      </c>
      <c r="M22" s="49"/>
      <c r="N22" s="15">
        <f t="shared" si="0"/>
        <v>0.19950000000000001</v>
      </c>
      <c r="O22" s="16">
        <f t="shared" si="5"/>
        <v>9.9750000000000005E-2</v>
      </c>
      <c r="P22" s="16">
        <f t="shared" si="2"/>
        <v>0</v>
      </c>
    </row>
    <row r="23" spans="1:20" ht="12" customHeight="1">
      <c r="A23" s="11">
        <v>0.05</v>
      </c>
      <c r="B23" s="12">
        <f t="shared" si="4"/>
        <v>2.5000000000000001E-2</v>
      </c>
      <c r="C23" s="50" t="s">
        <v>43</v>
      </c>
      <c r="D23" s="51"/>
      <c r="E23" s="51"/>
      <c r="F23" s="51"/>
      <c r="G23" s="51"/>
      <c r="H23" s="51"/>
      <c r="I23" s="49"/>
      <c r="J23" s="13" t="s">
        <v>33</v>
      </c>
      <c r="K23" s="14">
        <f t="shared" si="3"/>
        <v>0</v>
      </c>
      <c r="L23" s="48">
        <v>3.49</v>
      </c>
      <c r="M23" s="49"/>
      <c r="N23" s="15">
        <f t="shared" si="0"/>
        <v>0.17450000000000002</v>
      </c>
      <c r="O23" s="16">
        <f t="shared" si="5"/>
        <v>8.7250000000000008E-2</v>
      </c>
      <c r="P23" s="16">
        <f t="shared" si="2"/>
        <v>0</v>
      </c>
    </row>
    <row r="24" spans="1:20" ht="12" customHeight="1">
      <c r="A24" s="11">
        <v>0.115</v>
      </c>
      <c r="B24" s="12">
        <f t="shared" si="4"/>
        <v>5.7500000000000002E-2</v>
      </c>
      <c r="C24" s="50" t="s">
        <v>44</v>
      </c>
      <c r="D24" s="51"/>
      <c r="E24" s="51"/>
      <c r="F24" s="51"/>
      <c r="G24" s="51"/>
      <c r="H24" s="51"/>
      <c r="I24" s="49"/>
      <c r="J24" s="13" t="s">
        <v>33</v>
      </c>
      <c r="K24" s="14">
        <f t="shared" si="3"/>
        <v>0</v>
      </c>
      <c r="L24" s="48">
        <v>9.75</v>
      </c>
      <c r="M24" s="49"/>
      <c r="N24" s="15">
        <f t="shared" si="0"/>
        <v>1.1212500000000001</v>
      </c>
      <c r="O24" s="16">
        <f t="shared" si="5"/>
        <v>0.56062500000000004</v>
      </c>
      <c r="P24" s="16">
        <f t="shared" si="2"/>
        <v>0</v>
      </c>
    </row>
    <row r="25" spans="1:20" ht="12" customHeight="1">
      <c r="A25" s="11">
        <v>2E-3</v>
      </c>
      <c r="B25" s="12">
        <f t="shared" si="4"/>
        <v>1E-3</v>
      </c>
      <c r="C25" s="50" t="s">
        <v>45</v>
      </c>
      <c r="D25" s="51"/>
      <c r="E25" s="51"/>
      <c r="F25" s="51"/>
      <c r="G25" s="51"/>
      <c r="H25" s="51"/>
      <c r="I25" s="49"/>
      <c r="J25" s="41" t="s">
        <v>33</v>
      </c>
      <c r="K25" s="14">
        <f t="shared" si="3"/>
        <v>0</v>
      </c>
      <c r="L25" s="48">
        <v>100.75</v>
      </c>
      <c r="M25" s="49"/>
      <c r="N25" s="15">
        <f t="shared" ref="N25:N30" si="6">+A25*L25</f>
        <v>0.20150000000000001</v>
      </c>
      <c r="O25" s="16">
        <f t="shared" si="5"/>
        <v>0.10075000000000001</v>
      </c>
      <c r="P25" s="16">
        <f t="shared" si="2"/>
        <v>0</v>
      </c>
    </row>
    <row r="26" spans="1:20" ht="12" customHeight="1">
      <c r="A26" s="11">
        <v>5.0000000000000001E-3</v>
      </c>
      <c r="B26" s="12">
        <f t="shared" si="4"/>
        <v>2.5000000000000001E-3</v>
      </c>
      <c r="C26" s="50" t="s">
        <v>46</v>
      </c>
      <c r="D26" s="51"/>
      <c r="E26" s="51"/>
      <c r="F26" s="51"/>
      <c r="G26" s="51"/>
      <c r="H26" s="51"/>
      <c r="I26" s="49"/>
      <c r="J26" s="13" t="s">
        <v>33</v>
      </c>
      <c r="K26" s="14">
        <v>0</v>
      </c>
      <c r="L26" s="48">
        <v>26.13</v>
      </c>
      <c r="M26" s="49"/>
      <c r="N26" s="15">
        <f t="shared" si="6"/>
        <v>0.13064999999999999</v>
      </c>
      <c r="O26" s="16">
        <f t="shared" si="5"/>
        <v>6.5324999999999994E-2</v>
      </c>
      <c r="P26" s="16">
        <v>0</v>
      </c>
    </row>
    <row r="27" spans="1:20" ht="12" customHeight="1">
      <c r="A27" s="11">
        <v>1E-3</v>
      </c>
      <c r="B27" s="12">
        <f t="shared" si="4"/>
        <v>5.0000000000000001E-4</v>
      </c>
      <c r="C27" s="50" t="s">
        <v>47</v>
      </c>
      <c r="D27" s="51"/>
      <c r="E27" s="51"/>
      <c r="F27" s="51"/>
      <c r="G27" s="51"/>
      <c r="H27" s="51"/>
      <c r="I27" s="49"/>
      <c r="J27" s="13" t="s">
        <v>33</v>
      </c>
      <c r="K27" s="14">
        <v>0</v>
      </c>
      <c r="L27" s="48">
        <v>0</v>
      </c>
      <c r="M27" s="49"/>
      <c r="N27" s="15">
        <f t="shared" si="6"/>
        <v>0</v>
      </c>
      <c r="O27" s="16">
        <f t="shared" si="5"/>
        <v>0</v>
      </c>
      <c r="P27" s="16">
        <v>0</v>
      </c>
    </row>
    <row r="28" spans="1:20" ht="12" customHeight="1">
      <c r="A28" s="11">
        <v>0.25</v>
      </c>
      <c r="B28" s="12">
        <f t="shared" si="4"/>
        <v>0.125</v>
      </c>
      <c r="C28" s="50" t="s">
        <v>48</v>
      </c>
      <c r="D28" s="51"/>
      <c r="E28" s="51"/>
      <c r="F28" s="51"/>
      <c r="G28" s="51"/>
      <c r="H28" s="51"/>
      <c r="I28" s="49"/>
      <c r="J28" s="13" t="s">
        <v>33</v>
      </c>
      <c r="K28" s="14">
        <v>0</v>
      </c>
      <c r="L28" s="48">
        <v>2.99</v>
      </c>
      <c r="M28" s="49"/>
      <c r="N28" s="15">
        <f t="shared" si="6"/>
        <v>0.74750000000000005</v>
      </c>
      <c r="O28" s="16">
        <f t="shared" si="5"/>
        <v>0.37375000000000003</v>
      </c>
      <c r="P28" s="16">
        <v>0</v>
      </c>
    </row>
    <row r="29" spans="1:20" ht="12" customHeight="1">
      <c r="A29" s="11">
        <v>5.0000000000000001E-3</v>
      </c>
      <c r="B29" s="12">
        <f t="shared" si="4"/>
        <v>2.5000000000000001E-3</v>
      </c>
      <c r="C29" s="50" t="s">
        <v>49</v>
      </c>
      <c r="D29" s="51"/>
      <c r="E29" s="51"/>
      <c r="F29" s="51"/>
      <c r="G29" s="51"/>
      <c r="H29" s="51"/>
      <c r="I29" s="49"/>
      <c r="J29" s="13" t="s">
        <v>33</v>
      </c>
      <c r="K29" s="14">
        <v>0</v>
      </c>
      <c r="L29" s="48">
        <v>500</v>
      </c>
      <c r="M29" s="49"/>
      <c r="N29" s="15">
        <f t="shared" si="6"/>
        <v>2.5</v>
      </c>
      <c r="O29" s="16">
        <f t="shared" si="5"/>
        <v>1.25</v>
      </c>
      <c r="P29" s="16">
        <v>0</v>
      </c>
    </row>
    <row r="30" spans="1:20" ht="12" customHeight="1">
      <c r="A30" s="11">
        <v>0</v>
      </c>
      <c r="B30" s="12">
        <f t="shared" si="4"/>
        <v>0</v>
      </c>
      <c r="C30" s="50"/>
      <c r="D30" s="51"/>
      <c r="E30" s="51"/>
      <c r="F30" s="51"/>
      <c r="G30" s="51"/>
      <c r="H30" s="51"/>
      <c r="I30" s="49"/>
      <c r="J30" s="13"/>
      <c r="K30" s="14">
        <v>0</v>
      </c>
      <c r="L30" s="48">
        <v>0</v>
      </c>
      <c r="M30" s="49"/>
      <c r="N30" s="15">
        <f t="shared" si="6"/>
        <v>0</v>
      </c>
      <c r="O30" s="16">
        <f t="shared" si="5"/>
        <v>0</v>
      </c>
      <c r="P30" s="16">
        <v>0</v>
      </c>
    </row>
    <row r="31" spans="1:20" ht="12" customHeight="1">
      <c r="A31" s="18"/>
      <c r="B31" s="5"/>
      <c r="C31" s="5"/>
      <c r="D31" s="5"/>
      <c r="E31" s="5"/>
      <c r="F31" s="5"/>
      <c r="G31" s="5"/>
      <c r="H31" s="5"/>
      <c r="I31" s="5"/>
      <c r="J31" s="19"/>
      <c r="K31" s="80" t="s">
        <v>25</v>
      </c>
      <c r="L31" s="55"/>
      <c r="M31" s="56"/>
      <c r="N31" s="20">
        <f t="shared" ref="N31:P31" si="7">SUM(N17:N30)</f>
        <v>5.9069500000000001</v>
      </c>
      <c r="O31" s="20">
        <f t="shared" si="7"/>
        <v>2.6595250000000004</v>
      </c>
      <c r="P31" s="21">
        <f t="shared" si="7"/>
        <v>0</v>
      </c>
    </row>
    <row r="32" spans="1:20" ht="12" customHeight="1">
      <c r="A32" s="18"/>
      <c r="B32" s="22"/>
      <c r="C32" s="23"/>
      <c r="D32" s="22"/>
      <c r="E32" s="23"/>
      <c r="F32" s="5"/>
      <c r="G32" s="5"/>
      <c r="H32" s="24" t="s">
        <v>26</v>
      </c>
      <c r="I32" s="44">
        <v>0.23</v>
      </c>
      <c r="J32" s="25"/>
      <c r="K32" s="101" t="s">
        <v>27</v>
      </c>
      <c r="L32" s="56"/>
      <c r="M32" s="26">
        <v>0.1</v>
      </c>
      <c r="N32" s="21">
        <f t="shared" ref="N32:P32" si="8">+N31*M32</f>
        <v>0.59069500000000008</v>
      </c>
      <c r="O32" s="21">
        <f t="shared" si="8"/>
        <v>1.5709681198750005</v>
      </c>
      <c r="P32" s="21">
        <f t="shared" si="8"/>
        <v>0</v>
      </c>
    </row>
    <row r="33" spans="1:26" ht="12" customHeight="1">
      <c r="A33" s="18"/>
      <c r="B33" s="102"/>
      <c r="C33" s="66"/>
      <c r="D33" s="5"/>
      <c r="E33" s="5"/>
      <c r="F33" s="5"/>
      <c r="G33" s="5"/>
      <c r="H33" s="5"/>
      <c r="I33" s="5"/>
      <c r="J33" s="5"/>
      <c r="K33" s="80" t="s">
        <v>28</v>
      </c>
      <c r="L33" s="55"/>
      <c r="M33" s="56"/>
      <c r="N33" s="21">
        <f t="shared" ref="N33:P33" si="9">+N32+N31</f>
        <v>6.4976450000000003</v>
      </c>
      <c r="O33" s="21">
        <f t="shared" si="9"/>
        <v>4.2304931198750007</v>
      </c>
      <c r="P33" s="21">
        <f t="shared" si="9"/>
        <v>0</v>
      </c>
    </row>
    <row r="34" spans="1:26" ht="12" customHeight="1">
      <c r="A34" s="18"/>
      <c r="B34" s="4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27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>
      <c r="A35" s="18"/>
      <c r="B35" s="4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27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2" customHeight="1">
      <c r="A36" s="18"/>
      <c r="B36" s="4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27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2" customHeight="1">
      <c r="A37" s="18"/>
      <c r="B37" s="45"/>
      <c r="C37" s="29"/>
      <c r="D37" s="5"/>
      <c r="E37" s="5"/>
      <c r="F37" s="5"/>
      <c r="G37" s="5"/>
      <c r="H37" s="5"/>
      <c r="I37" s="5"/>
      <c r="J37" s="5"/>
      <c r="K37" s="97" t="s">
        <v>29</v>
      </c>
      <c r="L37" s="94"/>
      <c r="M37" s="94"/>
      <c r="N37" s="94"/>
      <c r="O37" s="94"/>
      <c r="P37" s="95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2" customHeight="1">
      <c r="A38" s="18"/>
      <c r="B38" s="45"/>
      <c r="C38" s="29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27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2" customHeight="1">
      <c r="A39" s="18"/>
      <c r="B39" s="45"/>
      <c r="C39" s="5"/>
      <c r="D39" s="5"/>
      <c r="E39" s="5"/>
      <c r="F39" s="5"/>
      <c r="G39" s="5"/>
      <c r="H39" s="5"/>
      <c r="I39" s="5"/>
      <c r="J39" s="5"/>
      <c r="K39" s="98"/>
      <c r="L39" s="89"/>
      <c r="M39" s="89"/>
      <c r="N39" s="89"/>
      <c r="O39" s="89"/>
      <c r="P39" s="90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2" customHeight="1">
      <c r="A40" s="18"/>
      <c r="B40" s="45"/>
      <c r="C40" s="5"/>
      <c r="D40" s="5"/>
      <c r="E40" s="5"/>
      <c r="F40" s="5"/>
      <c r="G40" s="5"/>
      <c r="H40" s="5"/>
      <c r="I40" s="5"/>
      <c r="J40" s="5"/>
      <c r="K40" s="99"/>
      <c r="L40" s="66"/>
      <c r="M40" s="66"/>
      <c r="N40" s="66"/>
      <c r="O40" s="66"/>
      <c r="P40" s="67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2" customHeight="1">
      <c r="A41" s="30"/>
      <c r="B41" s="45"/>
      <c r="C41" s="5"/>
      <c r="D41" s="5"/>
      <c r="E41" s="5"/>
      <c r="F41" s="5"/>
      <c r="G41" s="5"/>
      <c r="H41" s="5"/>
      <c r="I41" s="5"/>
      <c r="J41" s="5"/>
      <c r="K41" s="99"/>
      <c r="L41" s="66"/>
      <c r="M41" s="66"/>
      <c r="N41" s="66"/>
      <c r="O41" s="66"/>
      <c r="P41" s="67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2" customHeight="1">
      <c r="A42" s="18"/>
      <c r="B42" s="45"/>
      <c r="C42" s="5"/>
      <c r="D42" s="5"/>
      <c r="E42" s="5"/>
      <c r="F42" s="5"/>
      <c r="G42" s="5"/>
      <c r="H42" s="5"/>
      <c r="I42" s="5"/>
      <c r="J42" s="5"/>
      <c r="K42" s="99"/>
      <c r="L42" s="66"/>
      <c r="M42" s="66"/>
      <c r="N42" s="66"/>
      <c r="O42" s="66"/>
      <c r="P42" s="67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2" customHeight="1">
      <c r="A43" s="18"/>
      <c r="B43" s="45"/>
      <c r="C43" s="5"/>
      <c r="D43" s="5"/>
      <c r="E43" s="5"/>
      <c r="F43" s="5"/>
      <c r="G43" s="5"/>
      <c r="H43" s="5"/>
      <c r="I43" s="5"/>
      <c r="J43" s="5"/>
      <c r="K43" s="99"/>
      <c r="L43" s="66"/>
      <c r="M43" s="66"/>
      <c r="N43" s="66"/>
      <c r="O43" s="66"/>
      <c r="P43" s="67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2" customHeight="1">
      <c r="A44" s="18"/>
      <c r="B44" s="45"/>
      <c r="C44" s="5"/>
      <c r="D44" s="5"/>
      <c r="E44" s="5"/>
      <c r="F44" s="5"/>
      <c r="G44" s="5"/>
      <c r="H44" s="5"/>
      <c r="I44" s="5"/>
      <c r="J44" s="5"/>
      <c r="K44" s="99"/>
      <c r="L44" s="66"/>
      <c r="M44" s="66"/>
      <c r="N44" s="66"/>
      <c r="O44" s="66"/>
      <c r="P44" s="67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2" customHeight="1">
      <c r="A45" s="18"/>
      <c r="B45" s="45"/>
      <c r="C45" s="5"/>
      <c r="D45" s="5"/>
      <c r="E45" s="5"/>
      <c r="F45" s="5"/>
      <c r="G45" s="5"/>
      <c r="H45" s="5"/>
      <c r="I45" s="5"/>
      <c r="J45" s="5"/>
      <c r="K45" s="99"/>
      <c r="L45" s="66"/>
      <c r="M45" s="66"/>
      <c r="N45" s="66"/>
      <c r="O45" s="66"/>
      <c r="P45" s="67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2" customHeight="1">
      <c r="A46" s="31"/>
      <c r="B46" s="28"/>
      <c r="C46" s="28"/>
      <c r="D46" s="28"/>
      <c r="E46" s="28"/>
      <c r="F46" s="28"/>
      <c r="G46" s="28"/>
      <c r="H46" s="28"/>
      <c r="I46" s="28"/>
      <c r="J46" s="5"/>
      <c r="K46" s="99"/>
      <c r="L46" s="66"/>
      <c r="M46" s="66"/>
      <c r="N46" s="66"/>
      <c r="O46" s="66"/>
      <c r="P46" s="67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2" customHeight="1">
      <c r="A47" s="30"/>
      <c r="B47" s="5"/>
      <c r="C47" s="5"/>
      <c r="D47" s="5"/>
      <c r="E47" s="5"/>
      <c r="F47" s="5"/>
      <c r="G47" s="28"/>
      <c r="H47" s="28"/>
      <c r="I47" s="28"/>
      <c r="J47" s="5"/>
      <c r="K47" s="99"/>
      <c r="L47" s="66"/>
      <c r="M47" s="66"/>
      <c r="N47" s="66"/>
      <c r="O47" s="66"/>
      <c r="P47" s="67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2" customHeight="1">
      <c r="A48" s="32" t="s">
        <v>30</v>
      </c>
      <c r="B48" s="33"/>
      <c r="C48" s="33"/>
      <c r="D48" s="34"/>
      <c r="E48" s="100" t="s">
        <v>31</v>
      </c>
      <c r="F48" s="66"/>
      <c r="G48" s="35"/>
      <c r="H48" s="33"/>
      <c r="I48" s="33"/>
      <c r="J48" s="34"/>
      <c r="K48" s="99"/>
      <c r="L48" s="66"/>
      <c r="M48" s="66"/>
      <c r="N48" s="66"/>
      <c r="O48" s="66"/>
      <c r="P48" s="67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2" customHeight="1">
      <c r="A49" s="18"/>
      <c r="B49" s="5"/>
      <c r="C49" s="5"/>
      <c r="D49" s="5"/>
      <c r="E49" s="5"/>
      <c r="F49" s="5"/>
      <c r="G49" s="5"/>
      <c r="H49" s="5"/>
      <c r="I49" s="5"/>
      <c r="J49" s="5"/>
      <c r="K49" s="99"/>
      <c r="L49" s="66"/>
      <c r="M49" s="66"/>
      <c r="N49" s="66"/>
      <c r="O49" s="66"/>
      <c r="P49" s="67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2" customHeight="1">
      <c r="A50" s="36"/>
      <c r="B50" s="37"/>
      <c r="C50" s="37"/>
      <c r="E50" s="37"/>
      <c r="F50" s="37"/>
      <c r="G50" s="37"/>
      <c r="H50" s="37"/>
      <c r="I50" s="37"/>
      <c r="J50" s="37"/>
      <c r="K50" s="93"/>
      <c r="L50" s="94"/>
      <c r="M50" s="94"/>
      <c r="N50" s="94"/>
      <c r="O50" s="94"/>
      <c r="P50" s="95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2" customHeight="1">
      <c r="A51" s="28"/>
      <c r="B51" s="28"/>
      <c r="C51" s="28"/>
      <c r="D51" s="28"/>
      <c r="E51" s="28"/>
      <c r="F51" s="28"/>
      <c r="G51" s="5"/>
      <c r="H51" s="5"/>
      <c r="I51" s="5"/>
      <c r="J51" s="5"/>
      <c r="K51" s="5"/>
      <c r="L51" s="5"/>
      <c r="M51" s="5"/>
      <c r="N51" s="5"/>
      <c r="O51" s="5"/>
      <c r="P51" s="5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2" customHeight="1">
      <c r="A52" s="28"/>
      <c r="B52" s="28"/>
      <c r="C52" s="28"/>
      <c r="D52" s="28"/>
      <c r="E52" s="28"/>
      <c r="F52" s="28"/>
      <c r="G52" s="5"/>
      <c r="H52" s="5"/>
      <c r="I52" s="5"/>
      <c r="J52" s="5"/>
      <c r="K52" s="5"/>
      <c r="L52" s="5"/>
      <c r="M52" s="5"/>
      <c r="N52" s="5"/>
      <c r="O52" s="5"/>
      <c r="P52" s="5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26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26" ht="12" customHeight="1"/>
    <row r="57" spans="1:26" ht="12" customHeight="1"/>
    <row r="58" spans="1:26" ht="12" customHeight="1"/>
    <row r="59" spans="1:26" ht="10.5" customHeight="1"/>
    <row r="60" spans="1:26" ht="10.5" customHeight="1"/>
    <row r="61" spans="1:26" ht="10.5" customHeight="1"/>
    <row r="62" spans="1:26" ht="10.5" customHeight="1"/>
    <row r="63" spans="1:26" ht="10.5" customHeight="1"/>
    <row r="64" spans="1:26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3">
    <mergeCell ref="B15:B16"/>
    <mergeCell ref="J15:J16"/>
    <mergeCell ref="K15:K16"/>
    <mergeCell ref="L15:M16"/>
    <mergeCell ref="N15:N16"/>
    <mergeCell ref="O15:O16"/>
    <mergeCell ref="P15:P16"/>
    <mergeCell ref="C15:I16"/>
    <mergeCell ref="C17:I17"/>
    <mergeCell ref="L17:M17"/>
    <mergeCell ref="C24:I24"/>
    <mergeCell ref="C18:I18"/>
    <mergeCell ref="L18:M18"/>
    <mergeCell ref="C19:I19"/>
    <mergeCell ref="C20:I20"/>
    <mergeCell ref="C21:I21"/>
    <mergeCell ref="L21:M21"/>
    <mergeCell ref="K33:M33"/>
    <mergeCell ref="K37:P37"/>
    <mergeCell ref="K39:P50"/>
    <mergeCell ref="E48:F48"/>
    <mergeCell ref="C29:I29"/>
    <mergeCell ref="L29:M29"/>
    <mergeCell ref="C30:I30"/>
    <mergeCell ref="L30:M30"/>
    <mergeCell ref="K31:M31"/>
    <mergeCell ref="K32:L32"/>
    <mergeCell ref="B33:C33"/>
    <mergeCell ref="A2:C3"/>
    <mergeCell ref="D2:P2"/>
    <mergeCell ref="D3:P3"/>
    <mergeCell ref="A4:C5"/>
    <mergeCell ref="D4:P5"/>
    <mergeCell ref="D6:P6"/>
    <mergeCell ref="A7:P7"/>
    <mergeCell ref="G10:H11"/>
    <mergeCell ref="I10:J11"/>
    <mergeCell ref="G12:H13"/>
    <mergeCell ref="I12:J13"/>
    <mergeCell ref="K12:L13"/>
    <mergeCell ref="K10:L11"/>
    <mergeCell ref="M10:P11"/>
    <mergeCell ref="M12:P13"/>
    <mergeCell ref="B6:C6"/>
    <mergeCell ref="B8:C8"/>
    <mergeCell ref="E8:G8"/>
    <mergeCell ref="K8:L8"/>
    <mergeCell ref="A9:P9"/>
    <mergeCell ref="A10:A11"/>
    <mergeCell ref="B10:B11"/>
    <mergeCell ref="A14:P14"/>
    <mergeCell ref="C10:D11"/>
    <mergeCell ref="E10:F11"/>
    <mergeCell ref="A12:A13"/>
    <mergeCell ref="B12:B13"/>
    <mergeCell ref="C12:D13"/>
    <mergeCell ref="E12:F13"/>
    <mergeCell ref="A15:A16"/>
    <mergeCell ref="L19:M19"/>
    <mergeCell ref="L20:M20"/>
    <mergeCell ref="L27:M27"/>
    <mergeCell ref="L28:M28"/>
    <mergeCell ref="C28:I28"/>
    <mergeCell ref="C25:I25"/>
    <mergeCell ref="L25:M25"/>
    <mergeCell ref="C26:I26"/>
    <mergeCell ref="L26:M26"/>
    <mergeCell ref="C27:I27"/>
    <mergeCell ref="C22:I22"/>
    <mergeCell ref="L22:M22"/>
    <mergeCell ref="C23:I23"/>
    <mergeCell ref="L23:M23"/>
    <mergeCell ref="L24:M24"/>
  </mergeCells>
  <printOptions horizontalCentered="1" verticalCentered="1"/>
  <pageMargins left="0.39370078740157483" right="0.39370078740157483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00"/>
  <sheetViews>
    <sheetView topLeftCell="A5" workbookViewId="0">
      <selection activeCell="A5" sqref="A5"/>
    </sheetView>
  </sheetViews>
  <sheetFormatPr defaultColWidth="12.5703125" defaultRowHeight="15" customHeight="1"/>
  <cols>
    <col min="1" max="1" width="91.140625" customWidth="1"/>
    <col min="2" max="26" width="8.5703125" customWidth="1"/>
  </cols>
  <sheetData>
    <row r="1" spans="1:8" ht="12.75" customHeight="1">
      <c r="A1" s="38" t="s">
        <v>32</v>
      </c>
      <c r="B1" s="39"/>
      <c r="C1" s="39"/>
      <c r="D1" s="39"/>
      <c r="E1" s="39"/>
      <c r="F1" s="39"/>
      <c r="G1" s="39"/>
      <c r="H1" s="39"/>
    </row>
    <row r="2" spans="1:8" ht="367.5" customHeight="1">
      <c r="A2" s="42" t="s">
        <v>35</v>
      </c>
    </row>
    <row r="3" spans="1:8" ht="12.75" customHeight="1"/>
    <row r="4" spans="1:8" ht="12.75" customHeight="1">
      <c r="A4" s="38" t="s">
        <v>34</v>
      </c>
    </row>
    <row r="5" spans="1:8" ht="315.75" customHeight="1">
      <c r="A5" s="43" t="s">
        <v>36</v>
      </c>
    </row>
    <row r="6" spans="1:8" ht="12.75" customHeight="1">
      <c r="A6" s="40"/>
    </row>
    <row r="7" spans="1:8" ht="12.75" customHeight="1"/>
    <row r="8" spans="1:8" ht="12.75" customHeight="1"/>
    <row r="9" spans="1:8" ht="12.75" customHeight="1"/>
    <row r="10" spans="1:8" ht="12.75" customHeight="1"/>
    <row r="11" spans="1:8" ht="12.75" customHeight="1"/>
    <row r="12" spans="1:8" ht="12.75" customHeight="1"/>
    <row r="13" spans="1:8" ht="12.75" customHeight="1"/>
    <row r="14" spans="1:8" ht="12.75" customHeight="1"/>
    <row r="15" spans="1:8" ht="12.75" customHeight="1"/>
    <row r="16" spans="1:8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 horizontalCentered="1" verticalCentered="1"/>
  <pageMargins left="0.39370078740157483" right="0.39370078740157483" top="0.19685039370078741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ROSTO</vt:lpstr>
      <vt:lpstr>VERSO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Professor</dc:creator>
  <cp:lastModifiedBy>User</cp:lastModifiedBy>
  <dcterms:created xsi:type="dcterms:W3CDTF">2022-03-28T15:36:37Z</dcterms:created>
  <dcterms:modified xsi:type="dcterms:W3CDTF">2023-03-17T14:11:30Z</dcterms:modified>
</cp:coreProperties>
</file>